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0" windowWidth="19440" windowHeight="11760" tabRatio="717" firstSheet="1" activeTab="1"/>
  </bookViews>
  <sheets>
    <sheet name="foxz" sheetId="1" state="veryHidden" r:id="rId1"/>
    <sheet name="Dieu chinh" sheetId="2" r:id="rId2"/>
  </sheets>
  <definedNames>
    <definedName name="_xlnm.Print_Area" localSheetId="1">'Dieu chinh'!$A$1:$M$100</definedName>
    <definedName name="_xlnm.Print_Titles" localSheetId="1">'Dieu chinh'!$8:$10</definedName>
  </definedNames>
  <calcPr fullCalcOnLoad="1"/>
</workbook>
</file>

<file path=xl/comments2.xml><?xml version="1.0" encoding="utf-8"?>
<comments xmlns="http://schemas.openxmlformats.org/spreadsheetml/2006/main">
  <authors>
    <author>Admin</author>
    <author>Customer</author>
  </authors>
  <commentList>
    <comment ref="C112" authorId="0">
      <text>
        <r>
          <rPr>
            <b/>
            <sz val="9"/>
            <rFont val="Tahoma"/>
            <family val="2"/>
          </rPr>
          <t>Admin:</t>
        </r>
        <r>
          <rPr>
            <sz val="9"/>
            <rFont val="Tahoma"/>
            <family val="2"/>
          </rPr>
          <t xml:space="preserve">
</t>
        </r>
      </text>
    </comment>
    <comment ref="C108" authorId="0">
      <text>
        <r>
          <rPr>
            <b/>
            <sz val="9"/>
            <rFont val="Tahoma"/>
            <family val="2"/>
          </rPr>
          <t>Admin:</t>
        </r>
        <r>
          <rPr>
            <sz val="9"/>
            <rFont val="Tahoma"/>
            <family val="2"/>
          </rPr>
          <t xml:space="preserve">
</t>
        </r>
      </text>
    </comment>
    <comment ref="B108" authorId="0">
      <text>
        <r>
          <rPr>
            <b/>
            <sz val="9"/>
            <rFont val="Tahoma"/>
            <family val="2"/>
          </rPr>
          <t>Admin:</t>
        </r>
        <r>
          <rPr>
            <sz val="9"/>
            <rFont val="Tahoma"/>
            <family val="2"/>
          </rPr>
          <t xml:space="preserve">
</t>
        </r>
      </text>
    </comment>
    <comment ref="C82" authorId="0">
      <text>
        <r>
          <rPr>
            <b/>
            <sz val="9"/>
            <rFont val="Tahoma"/>
            <family val="2"/>
          </rPr>
          <t>Admin:</t>
        </r>
        <r>
          <rPr>
            <sz val="9"/>
            <rFont val="Tahoma"/>
            <family val="2"/>
          </rPr>
          <t xml:space="preserve">
</t>
        </r>
      </text>
    </comment>
    <comment ref="G24" authorId="1">
      <text>
        <r>
          <rPr>
            <b/>
            <sz val="9"/>
            <rFont val="Tahoma"/>
            <family val="2"/>
          </rPr>
          <t>Customer:</t>
        </r>
        <r>
          <rPr>
            <sz val="9"/>
            <rFont val="Tahoma"/>
            <family val="2"/>
          </rPr>
          <t xml:space="preserve">
ý kiến GĐ</t>
        </r>
      </text>
    </comment>
  </commentList>
</comments>
</file>

<file path=xl/sharedStrings.xml><?xml version="1.0" encoding="utf-8"?>
<sst xmlns="http://schemas.openxmlformats.org/spreadsheetml/2006/main" count="255" uniqueCount="223">
  <si>
    <t xml:space="preserve">                                                                                                                                                                                </t>
  </si>
  <si>
    <t>Tên dự án, công trình</t>
  </si>
  <si>
    <t>Chủ Đầu tư</t>
  </si>
  <si>
    <t>Tổng số</t>
  </si>
  <si>
    <t>Đất RPH</t>
  </si>
  <si>
    <t>Các loại đất khác</t>
  </si>
  <si>
    <t>STT</t>
  </si>
  <si>
    <t>Địa điểm thực hiện</t>
  </si>
  <si>
    <t>Đất lúa</t>
  </si>
  <si>
    <t>Tổng diện tích dự kiến (ha):</t>
  </si>
  <si>
    <t>Căn cứ thực hiện dự án</t>
  </si>
  <si>
    <t>Trong đó</t>
  </si>
  <si>
    <t>ĐVT: Ha</t>
  </si>
  <si>
    <t>Đất RĐD</t>
  </si>
  <si>
    <t>TẠI CÁC NGHỊ QUYẾT ĐÃ ĐƯỢC HĐND TỈNH THÔNG QUA ĐANG CÒN HIỆU LỰC</t>
  </si>
  <si>
    <t>II</t>
  </si>
  <si>
    <t xml:space="preserve">DANH MỤC CÁC DỰ ÁN ĐIỀU CHỈNH, BỔ SUNG THỰC HIỆN </t>
  </si>
  <si>
    <t>III</t>
  </si>
  <si>
    <t>Đất RSX</t>
  </si>
  <si>
    <t>IV</t>
  </si>
  <si>
    <t>V</t>
  </si>
  <si>
    <t>VI</t>
  </si>
  <si>
    <t>Biểu số 03</t>
  </si>
  <si>
    <t>VII</t>
  </si>
  <si>
    <t xml:space="preserve">Nghị quyết số 02/2021/NQ-HĐND ngày 19/4/2021 (02 dự án) </t>
  </si>
  <si>
    <t>Khu dân cư phía Bắc thị trấn Cẩm Khê, huyện Cẩm Khê</t>
  </si>
  <si>
    <t>Công ty cổ phần Tuấn Huy Phú Thọ</t>
  </si>
  <si>
    <t>Nhà máy sản xuất Pallet từ nguyên liệu gỗ và nhựa Plastic</t>
  </si>
  <si>
    <t>Xã Tiên Lương, huyện Cẩm Khê</t>
  </si>
  <si>
    <t>Công ty TNHH Ngọc Hào Việt Nam</t>
  </si>
  <si>
    <t>UBND thị xã Phú Thọ</t>
  </si>
  <si>
    <t>Xã Đại Phạm, xã Hà Lương, xã Gia Điền</t>
  </si>
  <si>
    <t>Chuyển mục đích sử dụng đất trồng lúa xen ghép trong các khu dân cư sang đất ở nông thôn cho hộ gia đình, cá nhân làm nhà ở tái định cư phục vụ dự án: Nâng cấp cải tạo đường tỉnh 314 đoạn từ Ấm Hạ đi Quốc lộ 70 huyện Hạ Hòa</t>
  </si>
  <si>
    <t>Hộ gia đình, cá nhân</t>
  </si>
  <si>
    <t>Nghị quyết đã thông qua địa điểm thực hiện dự án là "xã Đại Phạm, xã Gia Điền, xã Ấm Hạ" và chủ đầu tư là UBND huyện Hạ Hòa. Nay điều chỉnh địa điểm thành " xã Đại Phạm, xã Hà Lương, xã Gia Điền" và Chủ đầu tư là hộ gia đình, cá nhân</t>
  </si>
  <si>
    <t>khu 7, thị trấn
 Hùng Sơn</t>
  </si>
  <si>
    <t>UBND TT Hùng Sơn</t>
  </si>
  <si>
    <t>Dự án xây dựng khu dân cư nông thôn mới Cao Xá, huyện Lâm Thao</t>
  </si>
  <si>
    <t>Đại diện CĐT: Công ty cổ phần phát triển bất động sản Hòa Phát Hà Nội</t>
  </si>
  <si>
    <t>Xã Cao Xá</t>
  </si>
  <si>
    <t>Nghị quyết đã thông qua tên dự án là "Dự án khu dân cư nông thôn sinh thái xã Cao Xá, huyện Lâm Thao" nay điều chỉnh tên thành "Dự án xây dựng khu dân cư nông thôn mới Cao Xá, huyện Lâm Thao"</t>
  </si>
  <si>
    <t>Dự án xây dựng điểm dân cư nông thôn xã Tứ Xã</t>
  </si>
  <si>
    <t>khu Đồng Bưởi, xã Tứ Xã</t>
  </si>
  <si>
    <t>UBND xã Tứ Xã</t>
  </si>
  <si>
    <t xml:space="preserve">Nghị quyết đã thông qua diện tích 1,49 ha (gồm, đất lúa 1,2 ha; đất khác 0,29 ha nay đề nghị điều chỉnh thành diện tích 1,52 ha, trong đó đất trồng lúa 1,465 ha, đất khác 0,055 ha </t>
  </si>
  <si>
    <t>UBND huyện Phù Ninh</t>
  </si>
  <si>
    <t>Nhà máy may xuất khẩu Hoàng Hà</t>
  </si>
  <si>
    <t>khu 6, xã Phú Mỹ</t>
  </si>
  <si>
    <t>Công ty TNHH may xuất khẩu và thương mại Hoàng Hà</t>
  </si>
  <si>
    <t>Đường giao thông kết nối QL 2 đi đường tránh thị trấn Phong Châu</t>
  </si>
  <si>
    <t>TT Phong Châu, xã Phù Ninh, huyện Phù Ninh</t>
  </si>
  <si>
    <t>Nghị quyết đã thông qua diện tích là 1,12 ha (trong đó, đất lúa là 0,25 ha; các loại đất khác là 0,87 ha). Nay bổ sung diện tích 0,36 ha đất lúa. Theo Quyết định số 2205/QĐ-UBND ngày 16/10/2022 của UBND tỉnh; Kết luận số 08/KL-TTr ngày 12/7/2023 của Thanh tra tỉnh</t>
  </si>
  <si>
    <t xml:space="preserve">Đường giao thông liên vùng kết nối đường Hồ Chí Minh với QL 70B, QL 32C tỉnh Phú Thọ di tỉnh Yên Bái </t>
  </si>
  <si>
    <t>Huyện Tam Nông</t>
  </si>
  <si>
    <t>Sở GTVT</t>
  </si>
  <si>
    <t>Huyện Cẩm Khê</t>
  </si>
  <si>
    <t>huyện Hạ Hòa</t>
  </si>
  <si>
    <t>Nghị quyết đã thông qua diện tích 12,97 ha (trong đó: 9,3 ha đất lúa; 1,01 ha đất rừng sản xuất và 2,66 ha đất khác). Nay điều chỉnh diện tích các loại đất thành 15,8 ha trong đó: Đất lúa 9,67 ha; đất rừng sản xuất 1,22 ha; đất khác 4,91 ha.</t>
  </si>
  <si>
    <t>Nghị quyết đã thông qua diện tích 35,96 ha (trong đó: 9,7 ha đất lúa; 16,37 ha đất rừng sản xuất và 9,89 ha đất khác). Nay điều chỉnh diện tích các loại đất thành 35,96 ha trong đó: Đất lúa 8,72 ha; đất rừng sản xuất 16,37 ha; đất khác 10,87 ha</t>
  </si>
  <si>
    <t>Điểm dân cư nông thôn Khu 4 xã Chí Tiên, huyện Thanh Ba</t>
  </si>
  <si>
    <t>Khu 4, xã Chí Tiên</t>
  </si>
  <si>
    <t>UBND huyện Thanh Ba</t>
  </si>
  <si>
    <t>Tuyến đường  kết nối mở rộng thị trấn Thanh Ba đi đường tỉnh 314 và đường tỉnh 314 với khu vực phía Nam của huyện (Giai đoạn 1)</t>
  </si>
  <si>
    <t>TT Thanh Ba, xã Ninh Dân, xã Quảng Yên</t>
  </si>
  <si>
    <t>Nghị quyết đã thông qua diện tích 8,70 ha (Trong đó: Đất lúa 2,5 ha; đất khác 6,2 ha). Nay tăng diện tích 2,16 ha và điều chỉnh cơ cấu loại đất. Tổng diện tích thực hiện dự án là 10,86 ha (Trong đó: đất lúa 2,3 ha, đất rừng sản xuất 3,85 ha, đất khác 4,71 ha)</t>
  </si>
  <si>
    <t>Cải tạo, nâng cấp đường giao thông liên xã Đồng Xuân đi Thị trấn Thanh Ba, huyện Thanh Ba (tuyến khu 4 xã Đồng Xuân đi khu 3 Thị trấn)</t>
  </si>
  <si>
    <t>Xã Đồng Xuân, Thị trấn Thanh Ba</t>
  </si>
  <si>
    <t>Nghị quyết đã thông qua diện tích 3,70 ha (Trong đó: Đất lúa 2,0 ha; đất khác 1,7 ha). Nay tăng diện tích 0,44 ha và điều chỉnh cơ cấu loại đất. Tổng diện tích thực hiện dự án là 4,14 ha (Trong đó: đất lúa 2,10 ha, đất rừng sản xuất 0,41 ha, đất khác: 1,63 ha)</t>
  </si>
  <si>
    <t>Tuyến đường từ khu công nghiệp Thụy Vân đến tuyến số 2 rừng Quốc gia Đền Hùng, thành phố Việt Trì</t>
  </si>
  <si>
    <t>Các xã: Thụy Vân, Thanh Đình, Chu Hóa, TP Việt Trì</t>
  </si>
  <si>
    <t>UBND thành phố Việt Trì</t>
  </si>
  <si>
    <t>Phường Vân Phú</t>
  </si>
  <si>
    <t>UBND Thành phố Việt Trì</t>
  </si>
  <si>
    <t>Xây dựng nhà tang lễ thành phố Việt Trì; Mở rộng nghĩa trang An Thái, hạ tầng kỹ thuật và các hạng mục phụ trợ</t>
  </si>
  <si>
    <t>Nghị quyết đã thông qua tên dự án là "Nhà tang lễ thành phố" nay điều chỉnh thành "Xây dựng nhà tang lễ thành phố Việt Trì; Mở rộng nghĩa trang An Thái, hạ tầng kỹ thuật và các hạng mục phụ trợ"</t>
  </si>
  <si>
    <t>Khu dân cư nông thôn mới xã Bảo Yên</t>
  </si>
  <si>
    <t>Xã Bảo Yên, huyện Thanh Thủy</t>
  </si>
  <si>
    <t>Công ty cổ phần địa ốc xanh Sài Gòn Thuận Phước</t>
  </si>
  <si>
    <t>Chống quá tải lưới điện phân phối huyện Tam Nông năm 2021</t>
  </si>
  <si>
    <t>UBND xã Thanh Uyên - huyện Tam Nông</t>
  </si>
  <si>
    <t>Công ty Điện lực Phú Thọ</t>
  </si>
  <si>
    <t>UBND xã Hiền Quan - huyện Tam Nông</t>
  </si>
  <si>
    <t>Dự án đã được thông qua tại NQ 20/2020, điều chỉnh địa điểm thực hiện dự án tại NQ 02/2023, nay đề nghị bổ sung 0,024 ha gồm 0,01 ha đất lúa, 0,004 ha đất khác tại xã Thanh Uyên và 0,01 ha đất khác tại xã Hiền Quan. Tổng diện tích thực hiện dự án là 0,04 ha trong đó có 0,02 ha đất lúa (0,01 ha tại xã Thanh Uyên và 0,01 ha tại xã Hiền Quan) và 0,02 ha đất khác (0,01 ha tại xã Thanh Uyên và 0,01 ha tại xã Hiền Quan</t>
  </si>
  <si>
    <t>Nâng cao năng lực truyền tải mạch vòng 22kV giữa lộ 473 trạm 110kV Trung Hà và lộ 478 trạm 110kV Phố Vàng, tỉnh Phú Thọ</t>
  </si>
  <si>
    <t xml:space="preserve"> Xã Tân Phương - huyện Thanh Thủy </t>
  </si>
  <si>
    <t xml:space="preserve"> Xã Xuân Lộc - huyện Thanh Thủy </t>
  </si>
  <si>
    <t>Nghị quyết thông qua diện tích 0,19 ha trong đó (0,06 đất lúa và 0,013 đất khác). Nay bồ sung thêm địa bàn xã Xuân Lộc - huyện Thanh Thủy diện tích 0,07 ha trong đó (0,03 ha đất lúa và 0,04 ha đất khác) và địa bàn xã Tân Phương - huyện Thanh Thủy diện tích 0,07 ha trong đó (0,03 ha đất lúa và 0,04ha đất khác)</t>
  </si>
  <si>
    <t>373 Phú Thọ - 371 Cẩm Khê</t>
  </si>
  <si>
    <t xml:space="preserve"> Công ty Điện lực Phú Thọ </t>
  </si>
  <si>
    <t>Nghị quyết đã thông qua với diện tích 0,015 ha đất lúa. Nay điều chỉnh bổ sung thêm diện tích 0,02 ha đất khác</t>
  </si>
  <si>
    <t xml:space="preserve"> Cải tạo, năng cấp lưới điện 10kV lộ 971 sau TG 35kV/10kV Khải Xuân lên vận hành 22kV </t>
  </si>
  <si>
    <t>Nghị quyết đã thông qua với diện tích 0,22 ha (trong đó 0,125 ha đất lúa; 0,03ha  đất rừng sản xuất và 0,065 đất khác trên địa bàn huyện Phù Ninh). Nay điều chỉnh bổ sung thêm địa bàn xã Hà Lộc - Thị xã Phú Thọ diện tích 0,04 ha trong đó (đất lúa 0,02 ha và 0,02 ha đất khác) và địa bàn xã Khải Xuân - huyện Thanh Ba diện tích 0,05 ha trong đó (đất lúa 0,02 ha và 0,03 đất khác)</t>
  </si>
  <si>
    <t xml:space="preserve">Xã  Hà Lộc - TX Phú Thọ </t>
  </si>
  <si>
    <t xml:space="preserve">Xã  Khải Xuân - huyện Thanh Ba </t>
  </si>
  <si>
    <t>Khu Sơn Hà, thị trấn Cẩm Khê, huyện Cẩm Khê</t>
  </si>
  <si>
    <t>Nghị quyết 02/2022/NQ-HĐND ngày 30/5/2022 (01 dự án)</t>
  </si>
  <si>
    <t xml:space="preserve">Nghị quyết đã thông qua diện tích 5,0 ha, trong đó đất trồng lúa 0,17 ha; đất khác 4,83 ha nay điều chỉnh cơ cấu loại đất thành: đất trồng lúa 0,23 ha, đất khác 4,77 ha </t>
  </si>
  <si>
    <t>Nghị quyết đã thông qua diện tích 0,5 ha (Trong đó: Đất lúa 0,5 ha), địa điểm tại Khu 3, xã Chí Tiên. Nay bổ sung 0,25 ha đất lúa và điều chỉnh địa điểm khu 4, xã Chí Tiên</t>
  </si>
  <si>
    <t>Khu dân cư nông thôn mới tại xã Sơn Thuỷ và xã Bảo Yên</t>
  </si>
  <si>
    <t>Xã Sơn Thủy, huyện Thanh Thủy</t>
  </si>
  <si>
    <t>Đấu thầu lựa chọn Nhà đầu tư</t>
  </si>
  <si>
    <t>Nghị quyết đã thông qua 196,35ha, gồm: Đất lúa 132,92ha; Đất khác 4,03ha. Nay điều chỉnh giảm diện tích dự án còn 90,82ha, gồm: Đất lúa 89,02ha; Đất khác 1,80ha (Quyết định số 1546/QĐ-UBND ngày 26/07/2023 của UBND tỉnh Phú Thọ về việc phê duyệt nhiệm vụ  và dự toán kinh phí lập đồ án Điều chỉnh tổng thể Quy hoạch chi tiết tỷ lệ 1/500 Khu dân cư nông thôn mới tại xã Sơn Thuỷ và xã Bảo Yên, huyện Thanh Thuỷ).</t>
  </si>
  <si>
    <t>Nghị quyết đã thông qua 0,20 ha (đất lúa: 0,05 ha; đất khác: 0,15 ha). Nay điều chỉnh loại đất thành: đất lúa 0,19 ha; đất khác 0,01 ha</t>
  </si>
  <si>
    <t>Nghị quyết đã thông qua 4,22 ha (đất lúa: 4,0 ha; đất khác: 0,22 ha). Nay bổ sung 1,02 ha, trong đó 0,94 ha đất lúa; đất khác 0,08 ha do điều chỉnh QHCTXD (Quyết định phê duyệt điều chỉnh số 4854/QĐ-UBND ngày 19/10/2023 của UBND huyện Lâm Thao)</t>
  </si>
  <si>
    <t>Ban quản lý dự án đầu tư xây dựng huyện Phù Ninh</t>
  </si>
  <si>
    <t>Các xã: Tiên Du, Gia Thanh, Phú Lộc</t>
  </si>
  <si>
    <t>Sở Giao thông vận tải</t>
  </si>
  <si>
    <t>Điểm dân cư nông thôn và khu tái định cư cụm công nghiệp Phú Gia, huyện Phù Ninh</t>
  </si>
  <si>
    <t>Khu 1B, xã Phú Nham</t>
  </si>
  <si>
    <t xml:space="preserve">Nghị quyết đã thông qua tên dự án: Dự án khu tái định cư dự án cụm công nghiệp Phú Gia. Nay điều chỉnh tên dự án thành: Điểm dân cư nông thôn và khu tái định cư cụm công nghiệp Phú Gia, huyện Phù Ninh. Theo Quyết định số 256/QĐ-UBND ngày 16/02/2022 phê duyệt QH chi tiết </t>
  </si>
  <si>
    <t>Đầu tư xây dựng hệ thống cấp nước xã Lệ Mỹ, huyện Phù Ninh</t>
  </si>
  <si>
    <t>Xã Lệ Mỹ</t>
  </si>
  <si>
    <t>Công ty cổ phần cấp nước Phú Thọ</t>
  </si>
  <si>
    <t>Nghị quyết đã thông qua tên dự án: Xây dựng hệ thống cấp nước xã Lệ Mỹ, huyện Phù Ninh. Nay điều chỉnh tên dự án thành: Đầu tư xây dựng hệ thống cấp nước xã Lệ Mỹ, huyện Phù Ninh. Theo Quyết định số 3247/QĐ-UBND ngày 13/12/2021 chấp thuận chủ trương đầu tư</t>
  </si>
  <si>
    <t>Điểm dân cư đô thị</t>
  </si>
  <si>
    <t>khu 4, khu 6 và khu Nam Tiến, thị trấn Phong Châu</t>
  </si>
  <si>
    <t>Nghị quyết đã thông qua tên dự án: Điểm dân cư nông thôn; địa điểm: khu 4, khu 6 và khu Nam Tiến. Nay điều chỉnh tên dự án thành: Điểm dân cư đô thị. Điều chỉnh địa điểm: khu 4, khu 6 và khu Nam Tiến, thị trấn Phong Châu.</t>
  </si>
  <si>
    <t>Điểm dân cư nông thôn</t>
  </si>
  <si>
    <t>đồng Ao Phân, xã Hạ Giáp</t>
  </si>
  <si>
    <t>Nghị quyết đã thông qua địa điểm thực hiện: Ao Phân xã Hạ Giáp. Nay điều chỉnh địa điểm thực hiện: đồng Ao Phân, xã Hạ Giáp. Theo Theo Quyết định số 2547/QĐ-UBND ngày 31/12/2021 phê duyệt QH chi tiết.</t>
  </si>
  <si>
    <t>Điểm dân cư nông thôn, trường MN và xây dựng chợ tại khu Mả Vàng, xã Bình Phú</t>
  </si>
  <si>
    <t>khu Gai Hạ, xã Bình Phú</t>
  </si>
  <si>
    <t>Nghị quyết đã thông qua tên dự án: Điểm dân cư nông thôn; địa điểm thực hiện: Mả Vàng (khu 5), xã Tử Đà (nay là Bình Phú). Nay điều chỉnh tên dự án thành: Điểm dân cư nông thôn, trường MN và xây dựng chợ tại khu Mả Vàng, xã Bình Phú; điều chỉnh địa điểm thực hiện: khu Gai Hạ, xã Bình Phú. Theo Quyết định số 1870/QĐ-UBND ngày21/10/2020 phê duyệt điều chỉnh QH chi tiết.</t>
  </si>
  <si>
    <t xml:space="preserve">Xây dựng hạ tầng khu tái định cư cho các hộ bị di dời để đảm bảo khoảng cách an toàn về môi trường của dự án Nhà máy xử lý  rác thải sinh hoạt phát điện tại xã Trạm Thản </t>
  </si>
  <si>
    <t>Khu 5, xã Trạm Thản; khu 3,5 xã Liên Hoa</t>
  </si>
  <si>
    <t>Nghị quyết đã thông qua tên dự án: Khu tái định cư các hộ phải di chuyển do ảnh hưởng của nhà máy xử lý chất thải rắn (Trạm thản 1,4 ha; Liên Hoa 2,6 ha). Nay điều chỉnh tên dự án thành: Xây dựng hạ tầng khu tái định cư cho các hộ bị di dời để đảm bảo khoảng cách an toàn về môi trường của dự án Nhà máy xử lý  rác thải sinh hoạt phát điện tại xã Trạm Thản. Theo Quyết định số 2816/QĐ-UBND ngày 25/10/2022 v/v duyệt chủ trương đầu tư.</t>
  </si>
  <si>
    <t>Điểm dân cư nông thôn tại xã Trạm Thản</t>
  </si>
  <si>
    <t>Đồng Cây Trám, xã Trạm Thản</t>
  </si>
  <si>
    <t xml:space="preserve">Nghị quyết đã thông qua tên dự án: Xây dựng hạ tầng kỹ thuật khu dân cư; địa điểm: khu 3, xã Trạm Thản. Nay điều chỉnh tên dự án thành: Điểm dân cư nông thôn tại xã Trạm Thản; điều chỉnh địa điểm thành: Đồng Cây Trám, xã Trạm Thản. Theo Quyết định số 04a/QĐ-UBND ngày 06/01/2021 phê duyệt chủ trương đầu tư; Văn bản số 161/TB- UBND ngày 27/10/2023 thông báo về việc xác định tên dự án, vị trí, địa điểm thực hiện dự án. </t>
  </si>
  <si>
    <t>Điểm dân cư nông thôn tại Trầm Bùng, Đồng Lôi thuộc khu 4 xã Trị Quận, huyện Phù Ninh</t>
  </si>
  <si>
    <t xml:space="preserve">Khu 4 - Xã Trị Quận   </t>
  </si>
  <si>
    <t xml:space="preserve">Nghị quyết đã thông qua tên dự án: Khu dân cư nông thôn. Nay điều chỉnh tên dự án thành: Điểm dân cư nông thôn tại Trầm Bùng, Đồng Lôi thuộc khu 4 xã Trị Quận, huyện Phù Ninh. Theo Quyết định số 589/QĐ-UBND ngày 23/5/2019 phê duyệt QH chi tiết </t>
  </si>
  <si>
    <t>Điểm dân cư nông thôn tại Đồng Lôi thuộc khu 4 xã Trị Quận, huyện Phù Ninh</t>
  </si>
  <si>
    <t>Khu 4 - Xã Trị Quận</t>
  </si>
  <si>
    <t>Nghị quyết đã thông qua tên dự án: Khu dân cư nông thôn. Nay điều chỉnh tên dự án thành: Điểm dân cư nông thôn tại Đồng Lôi thuộc khu 4 xã Trị Quận, huyện Phù Ninh. Theo Quyết định số 592/QĐ-UBND ngày 23/5/2019 phê duyệt QH chi tiết.</t>
  </si>
  <si>
    <t>Điểm dân cư nông thôn tại Đồng Đụn thuộc khu 10 xã Trị Quận, huyện Phù Ninh</t>
  </si>
  <si>
    <t>khu 10 - xã Trị Quận</t>
  </si>
  <si>
    <t>Nghị quyết đã thông qua tên dự án: Khu dân cư nông thôn; Nay điều chỉnh tên dự án thành: Điểm dân cư nông thôn tại Đồng Đụn thuộc khu 10 xã Trị Quận, huyện Phù Ninh. Theo Quyết định số 588/QĐ-UBND ngày 23/5/2019 phê duyệt QH chi tiết .</t>
  </si>
  <si>
    <t>Điểm dân cư nông thôn tại Dộc Sỹ thuộc khu 3 xã Trị Quận, huyện Phù Ninh</t>
  </si>
  <si>
    <t>khu 3 - xã Trị Quận</t>
  </si>
  <si>
    <t>Nghị quyết đã thông qua tên dự án: Khu dân cư nông thôn. Nay điều chỉnh tên dự án thành: Điểm dân cư nông thôn tại Dộc Sỹ thuộc khu 3 xã Trị Quận, huyện Phù Ninh. Theo Quyết định số 591/QĐ-UBND ngày 23/5/2019 phê duyệt QH chi tiết.</t>
  </si>
  <si>
    <t>Điểm dân cư nông thôn tại Ao Rạc thuộc khu 6 xã Trị Quận, huyện Phù Ninh</t>
  </si>
  <si>
    <t>Khu 6 - Xã Trị Quận</t>
  </si>
  <si>
    <t>Nghị quyết đã thông qua tên dự án: Khu dân cư nông thôn;. Nay điều chỉnh tên dự án thành: Điểm dân cư nông thôn tại Ao Rạc thuộc khu 6 xã Trị Quận, huyện Phù Ninh. Theo Quyết định số 593/QĐ-UBND ngày 23/5/2019 phê duyệt QH chi tiết.</t>
  </si>
  <si>
    <t>Điểm dân cư nông thôn tại Cổng Chốt thuộc khu 6 xã Trị Quận, huyện Phù Ninh</t>
  </si>
  <si>
    <t>Nghị quyết đã thông qua tên dự án: Khu dân cư nông thôn. Nay điều chỉnh tên dự án thành: Điểm dân cư nông thôn tại Cổng Chốt thuộc khu 6 xã Trị Quận, huyện Phù Ninh. Theo Quyết định số 590/QĐ-UBND ngày 23/5/2019 phê duyệt QH chi tiết.</t>
  </si>
  <si>
    <t>Điểm dân cư nông thôn tại Đồng Đình, khu 5, xã Trung Giáp, huyện Phù Ninh</t>
  </si>
  <si>
    <t>Khu 5 - Xã Trung Giáp</t>
  </si>
  <si>
    <t>Nghị quyết đã thông qua tên dự án: Khu dân cư nông thôn; Nay điều chỉnh tên dự án thành: Điểm dân cư nông thôn tại Đồng Đình, khu 5, xã Trung Giáp, huyện Phù Ninh; . Theo Quyết định số 597/QĐ-UBND ngày 23/5/2019 phê duyệt QH chi tiết</t>
  </si>
  <si>
    <t>Điểm dân cư nông thôn tại Khuân Muốc, Khuân Thiên thuộc khu 7, xã Gia Thanh, huyện Phù Ninh</t>
  </si>
  <si>
    <t>Khuân Muốc, Khuân Thiên, khu 7, xã Gia Thanh</t>
  </si>
  <si>
    <t>Nghị quyết đã thông qua tên dự án: Khu dân cư nông thôn mới; Nay điều chỉnh tên dự án thành: Điểm dân cư nông thôn tại Khuân Muốc, Khuân Thiên thuộc khu 7, xã Gia Thanh, huyện Phù Ninh. Theo Quyết định số 2752/QĐ-UBND ngày 31/12/2019 phê duyệt QH chi tiết.</t>
  </si>
  <si>
    <t>VB BQLDA đề nghị</t>
  </si>
  <si>
    <t>Khu nhà ở đô thị đồng Trầm Quan, thị trấn Phong Châu, huyện Phù Ninh</t>
  </si>
  <si>
    <t>Thị trấn Phong Châu</t>
  </si>
  <si>
    <t xml:space="preserve">Nghị quyết đã thông qua tên dự án: Khu nhà ở đô thị Trầm Quan. Nay điều chỉnh tên dự án thành: Khu nhà ở đô thị đồng Trầm Quan, thị trấn Phong Châu, huyện Phù Ninh. Theo Quyết định số 5124/QĐ-KTN ngày 06/11/2019 của UBND tỉnh Phú Thọ về chủ trương đầu tư. </t>
  </si>
  <si>
    <t>Trạm bơm, tuyến đường ống cấp nước thô từ sông Lô về nhà máy, tuyến ống xả nước thải sau xửl ý từ nhà máy và các công trình cơ sở hạ tầng đồng bộ</t>
  </si>
  <si>
    <t>Công ty UNITED EXPERT INVESTMENTS BV</t>
  </si>
  <si>
    <t xml:space="preserve">Nghị quyết đã thông qua diện tích là: 2,10 ha (trong đó đất lúa là 1,7ha; đất RSX là 0,01ha, các loại đất khác là 0,39ha). Nay bổ sung diện tích 1,50 ha đất khác </t>
  </si>
  <si>
    <t>Cải tạo, nâng cấp hồ Vỡ, xã Lương Sơn</t>
  </si>
  <si>
    <t>Xã Lương Sơn</t>
  </si>
  <si>
    <t>Sở NN&amp;PTNT</t>
  </si>
  <si>
    <t>Nghị quyết đã thông qua 1,08 ha (Trong đó đất lúa 0,2 ha; đất RSX 0,28 ha; đất khác 0,6 ha). Nay điều chỉnh loại đất thành: đất lúa 0,2 ha, đất rừng sản xuất 0,35 ha; đất khác là 0,53 ha.</t>
  </si>
  <si>
    <t>Nghị quyết đã thông qua tên dự án là "Tuyến đường từ khu công nghiệp Thụy Vân đến thị trấn Hùng Sơn" nay điều chỉnh thành "Tuyến đường từ khu công nghiệp Thụy Vân đến tuyến số 2 rừng Quốc gia Đền Hùng, thành phố Việt Trì" và  bổ sung  2,2 ha đất khác</t>
  </si>
  <si>
    <t>Dự án Hồ chứa nước Thục Luyện, huyện Thanh Sơn, tỉnh Phú Thọ</t>
  </si>
  <si>
    <t>Huyện Yên Lập</t>
  </si>
  <si>
    <t>Huyện Thanh Sơn</t>
  </si>
  <si>
    <t>Nghị quyết đã thông qua: huyện Yên Lập 1,39 ha (đất lúa 0,3 ha; đất RSX 0,28 ha, đất khác 0,81 ha) và huyện Thanh Sơn: 83,61 ha (đất lúa 2,5 ha; đất RSX 40,72 ha, đất khác 40,39 ha). Nay điều chỉnh cơ cấu đất huyện Yên Lập (đất lúa giảm 0,08 ha; đất RSX giảm 0,28 ha, đất khác tăng 0,36 ha); Tổng diện tích huyện Yên Lập sau điều chỉnh là 1,39 ha (đất lúa 0,22 ha; đất khác 1,17 ha). Điều chỉnh cơ cấu đất huyện Thanh Sơn (đất lúa tăng 1,53 ha; đất RSX tăng  7,08 ha, đất khác giảm 8,61 ha); Tổng diện tích huyện Thanh Sơn sau điều chỉnh là 83,61 ha (Trong đó đất lúa 4,03 ha; đất RSX 47,8 ha; đất khác 31,78 ha).</t>
  </si>
  <si>
    <t>Nghị quyết đã thông qua diện tích 93,67 ha (trong đó: 34,57 ha đất lúa; 40 ha đất rừng sản xuất và 19,1 ha đất khác). Nay điều chỉnh giảm diện tích còn 72,67 ha trong đó: Đất lúa 38,5 ha; đất rừng sản xuất 10,9 ha; đất khác 23,27 ha.</t>
  </si>
  <si>
    <t xml:space="preserve">Nghị quyết số 11/2021/NQ-HĐND ngày 12/8/2021 (05 dự án) </t>
  </si>
  <si>
    <t>Xã Sơn Tình, Hương Lung, Phú Lạc, Phú Khê, Yên Tập</t>
  </si>
  <si>
    <t>Đường cơ động Sở chỉ huy thường xuyên Bộ CHQS tỉnh Phú Thọ kết nối giao thông với đường Nguyễn Tất Thành</t>
  </si>
  <si>
    <t>Phường Vân Phú, xã Chu Hóa, thành phố Việt Trì</t>
  </si>
  <si>
    <t>Bộ CHQS tỉnh Phú Thọ</t>
  </si>
  <si>
    <t xml:space="preserve">Nghị quyết đã thông qua tên dự án: Đường cơ động khí tài vào Sở chỉ huy thường xuyên Bộ CHQS tỉnh Phú Thọ. Nay điều chỉnh tên dự án thành: Đường cơ động Sở chỉ huy thường xuyên Bộ CHQS tỉnh Phú Thọ kết nối giao thông với đường Nguyễn Tất Thành. Theo Quyết định số 1958/QĐ-UBND ngày18/9/2023 của UBND tỉnh Phú Thọ về chủ trương đầu tư. </t>
  </si>
  <si>
    <t>VIII</t>
  </si>
  <si>
    <t>Đầu tư xây dựng tuyến nhánh để kết nối từ tuyến chính đến khu công nghiệp Cẩm Khê (Nghi quyết số 08/2023/NQ-HĐND ngày14/7/2023)</t>
  </si>
  <si>
    <t>Nghị quyết đã thông qua diện tích 14,0 ha (trong đó: 9,9 ha đất lúa; 2,5ha đất RPH và 1,6 ha đất khác). Nay điều chỉnh giảm diện tích còn 12,1ha trong đó: Đất lúa 5,36 ha; đất rừng sản xuất 4,17 ha; đất khác 2,57 ha.</t>
  </si>
  <si>
    <t>Các xã Vạn Xuân, Hương Nộn, huyện Tam Nông</t>
  </si>
  <si>
    <t>Nghị quyết đã thông qua tên dự án: Cải tạo, nâng cấp đường tỉnh 315, đoạn từ Trung tâm y tế huyện Tam Nông đến ngã tư tránh lũ, kết nối với đường giao thông liên vùng đi Cẩm Khê, Hạ Hòa nay đổi tên thành Bổ sung tuyến đường kéo dài từ điểm đầu của dự án (tại km0) đến Quốc lộ 32, điều chỉnh chủ đầu tư từ UBND huyện Tam Nông thành Sở GTVT,  diện tích 7,8 ha điều chỉnh tăng lên thành 10,6ha trong đó: Đất lúa 4,2 ha; đất rừng sản xuất 2,8 ha; đất khác 3,6  ha.</t>
  </si>
  <si>
    <t xml:space="preserve">Bổ sung tuyến đường kéo dài từ điểm đầu của dự án (tại km0) đến Quốc lộ 32 </t>
  </si>
  <si>
    <t>Xã Trạm Thản, xã Liên Hoa, xã Lệ Mỹ, xã Phú Mỹ.</t>
  </si>
  <si>
    <t>Khu dân cư tại khu Đồng Cây Vông, phường Thanh Miếu, thành phố Việt Trì</t>
  </si>
  <si>
    <t>Phường Thanh Miếu</t>
  </si>
  <si>
    <t>Ban QLDA xây dựng công trình hạ tầng thành phố Việt Trì</t>
  </si>
  <si>
    <t>Nghị quyết đã thông qua tên dự án là "Dự án XD Hạ tầng kỹ thuật khu dân cư tại khu Đồng Cây Vông" nay điều chỉnh thành "Khu dân cư tại khu Đồng Cây Vông, phường Thanh Miếu, thành phố Việt Trì"
Điều chỉnh chủ đầu tư từ "UBND phường Thanh Miếu" thành "Ban quản lý dự án xây dựng công trình hạ tầng thành phố Việt Trì"</t>
  </si>
  <si>
    <t>Giao đất ở, tái định cư để thực hiện dự án: đường giao thông kết nối từ đường tỉnh 323 đến Quốc lộ 2.</t>
  </si>
  <si>
    <t>Nghị quyết đã thông qua tên dự án: Tái định cư dự án đường 323 đến Quốc lộ 2. Nay điều chỉnh tên dự án thành: Giao đất ở, tái định cư để thực hiện dự án: đường giao thông kết nối từ đường tỉnh 323 đến Quốc lộ 2. Theo Quyết định số 2539/QĐ- UBND ngày 09/10/2021 của UBND tỉnh phê duyệt dự án đầu tư.</t>
  </si>
  <si>
    <t xml:space="preserve">Xây dựng hạ tầng khu tái định cư thuộc dự án Cải tạo, gia cố và nâng cấp đường Âu Cơ (Giai đoạn I) </t>
  </si>
  <si>
    <t>Xã Bình Phú, xã An Đạo, xã Phù Ninh, xã Tiên Du, Huyện Phù Ninh</t>
  </si>
  <si>
    <t>Nghị quyết đã thông qua tên dự án: Xây dựng hạ tầng khu tái định cư - Giai đoạn I (Thuộc dự án Cải tạo, gia cố và nâng cấp đường Âu Cơ); địa điểm thực hiện: Xã Bình Phú, xã Phù Ninh, xã Tiên Du, Huyện Phù Ninh; tổng diện tích: 3,60 ha (trong đó: đất lúa 1,80ha, đất khác 1,80 ha). Nay điều chỉnh tên dự án thành: Xây dựng hạ tầng khu tái định cư thuộc dự án Cải tạo, gia cố và nâng cấp đường Âu Cơ (Giai đoạn I); điều chỉnh địa điểm thực hiện thành: Xã Bình Phú, xã An Đạo, xã Phù Ninh, xã Tiên Du, Huyện Phù Ninh; bổ sung diện tích 0,23 ha (gồm: 0,20 ha đất lúa và 0,03 ha đất khác). Tổng diện tích sau bổ sung là: 3,83 ha (trong đó: đất lúa 2,00ha, đất khác 1,83 ha). Theo Quyết định số 139/QĐ-SNN ngày 18/4/2023 của Sở NN&amp;PTNT.</t>
  </si>
  <si>
    <t xml:space="preserve">Xây dựng hạ tầng khu tái định cư thuộc dự án: Cải tạo, gia cố và nâng cấp đường Âu Cơ (Giai đoạn II) </t>
  </si>
  <si>
    <t>Sở NN &amp; PTNT</t>
  </si>
  <si>
    <t xml:space="preserve">Huyện Phù Ninh (xã Phú Nham, xã Gia Thanh, xã Phú Lộc); </t>
  </si>
  <si>
    <t xml:space="preserve">Nghị quyết đã thông qua diện tích là 13,84 ha (trong đó đất lúa là 2,04ha; đất RSX 0,60 ha, các loại đất khác là 11,20ha). Nay điều chỉnh cơ cấu loại đất thành: đất lúa 5,0 ha, đất RSX 0,60 ha, các loại đất khác là 8,24 ha. </t>
  </si>
  <si>
    <t>Nghị quyết đã thông qua: Tổng diện tích là 3,64ha (trong đó đất lúa là 0,30ha; các loại đất khác là 3,34ha). Nay bổ sung diện tích 3,15 ha (trong đó: đất lúa là 0,30ha; các loại đất khác là 2,85 ha đất khác) và điều chỉnh cơ cấu loại đất. Tổng diện tích sau bổ sung là 6,79 ha (trong đó: đất lúa là 0,80ha; các loại đất khác là 5,99 ha đất khác)  Theo Quyết định số 831a/QĐ-UBND ngày 08/6/2023 của UBND huyện phê duyệt chủ trương đầu tư.</t>
  </si>
  <si>
    <t>Xử lý khắc phục điểm tiềm ẩn tại nạn giao thông trên đoạn Km112+00 - Km114+160/ QL32 tỉnh Phú Thọ</t>
  </si>
  <si>
    <t>Huyện Tân Sơn</t>
  </si>
  <si>
    <t>Nghị quyết đã thông qua tên dự án: Xử lý điểm đen tai nạn giao thông trên đoạn Km112+00 - Km114+00, QL.32, tỉnh Phú Thọ.Nay điều chỉnh tên dự án thành:Xử lý khắc phục điểm tiềm ẩn tại nạn giao thông trên đoạn Km112+00 - Km114+160/ QL32 tỉnh Phú Thọ (theo QĐ số 1428/QĐ-CĐBVN ngày 07/4/2023 về duyệt dự án đầu tư</t>
  </si>
  <si>
    <t>Nghị quyết đã thông qua diện tích 7,67 ha (Trong đó: Đất Lúa 6,35 ha, đất khác 1,32 ha), được bổ sung 0,56ha đất lúa tại nghị quyết 02/2022/NQ-HĐND ngày 30/5/2022.  Nay điều chỉnh cơ cấu loại đất. Tổng diện tích sau điều chỉnh là 8,23ha, trong đó: Đất lúa 7,17 ha; đất khác: 0,50 ha</t>
  </si>
  <si>
    <t>Xây dựng nhà văn hoá khu 7, thị trấn Hùng Sơn</t>
  </si>
  <si>
    <t>Xã Bảo Thanh, xã Phù Ninh, xã Tiên Du, huyện Phù Ninh</t>
  </si>
  <si>
    <t>Đường Giao thông nối từ ĐT.325B (cụm công nghiệp bắc Lâm Thao) - QL.2 - đường tỉnh.323H - đường huyện P2 (Cụm Công Nghiệp Phú Gia, huyện Phù Ninh)</t>
  </si>
  <si>
    <t>Nghị quyết số 23/2021/NQHĐND ngày 09/12/2021 (14 dự án)</t>
  </si>
  <si>
    <t>Nghị quyết số 16/2022/NQ-HĐND ngày 09/12/2022 (09 dự án)</t>
  </si>
  <si>
    <t>Đấu giá QSD đất khu 11 xã Hà Thạch</t>
  </si>
  <si>
    <t>Nghị quyết đã thông qua diện tích 3,0 ha (đất lúa: 1,5 ha, đất khác:1,5 ha). Nay bổ sung 1,0 ha đất lúa và đổi tên dự án từ Dự án đấu giá quyền sử dụng đất khu Thiện Lợi (khu 11 cũ-ven ĐT 325B), xã Hà Thạch thành: Đấu giá QSD đất khu 11 xã Hà Thạch</t>
  </si>
  <si>
    <t>Khu 11, xã Hà Thạch</t>
  </si>
  <si>
    <t>Cải tạo, nâng cấp tuyến đường nối đường tỉnh 325 B kết nối đường HCM đi cầu Ngọc Tháp và tuyến cứu hộ cứu nạn (GĐ1)</t>
  </si>
  <si>
    <t>Xã Tiên Kiên, xã Xuân Lũng, huyện Lâm Thao</t>
  </si>
  <si>
    <t>Nghị quyết số 02/2023/NQ-HĐND ngày 07/4/2023 (04 dự án)</t>
  </si>
  <si>
    <t>Nghị quyết đã thông qua diện tích 9,61ha, trong đó: đất lúa 1,0ha; đất khác 8,61ha. Nay điều chỉnh cơ cấu loại đất thành: đất lúa 1,5ha; đất rừng sản xuất 0,5ha; đất khác 7,61ha</t>
  </si>
  <si>
    <t>Xử lý điểm đen tai nạn giao thông đoạn Km82+900 - Km83+700 QL.2D, tỉnh Phú Thọ</t>
  </si>
  <si>
    <t>Huyện Hạ Hòa</t>
  </si>
  <si>
    <t>Nghị quyết 08/2023/NQ-HĐND ngày 14/7/2023 đã thông qua diện tích 0,75ha đất khác. Nay điều chỉnh cơ cấu loại đất thành: 0,25ha đất lúa và 0,5ha đất khác</t>
  </si>
  <si>
    <t>Nghị quyết số 08/2023/NQ-HĐND ngày 14/7/2023 (08 dự án)</t>
  </si>
  <si>
    <t>Nghị quyết đã thông qua tên dự án: Xây dựng hạ tầng khu tái định cư - Giai đoạn II (Thuộc dự án Cải tạo, gia cố và nâng cấp đường Âu Cơ); địa điểm thực hiện: Xã Bảo Thanh, xã An Đạo, Huyện Phù Ninh); tổng diện tích: 4,00 ha (trong đó: đất lúa 2,00ha, đất khác 2,0 ha). Nay điều chỉnh tên dự án thành: Xây dựng hạ tầng khu tái định cư thuộc dự án Cải tạo, gia cố và nâng cấp đường Âu Cơ (Giai đoạn II); điều chỉnh địa điểm thực hiện thành: Xã Bảo Thanh, xã Phù Ninh, xã Tiên Du, Huyện Phù Ninh; điều chỉnh giảm diện tích còn 3,77 ha (trong đó: đất lúa1,80ha, đất rừng sản xuất 0,01ha, đất khác 1,96 ha). Theo Quyết định số 139/QĐ-SNN ngày 18/4/2023 của Sở NN&amp;PTNT.</t>
  </si>
  <si>
    <t xml:space="preserve">Khu dân cư nông thôn (Phục vụ giao đất tái định cư Tuyến đường kết nối mở rộng thị trấn Thanh Ba đi đường tỉnh 314 và đường tỉnh 314B với khu vực phía Nam của huyện (Giai đoạn 1) </t>
  </si>
  <si>
    <t>Xã Ninh Dân, huyện Thanh Ba</t>
  </si>
  <si>
    <t>Nghị quyết 06/2022/NQ-HĐND ngày 15/7/2022 (11 dự án)</t>
  </si>
  <si>
    <t>TỔNG SỐ (52 dự án)</t>
  </si>
  <si>
    <t>(Kèm theo Nghị quyết số: 13/2023/NQ-HĐND ngày 12 tháng 12 năm 2023 của HĐND tỉnh)</t>
  </si>
  <si>
    <t>Nghị quyết đã thông qua diện tích 1,95 ha (Trong đó: Đất lúa 0,25 ha; đất khác 1,7 ha). Nay bổ sung 0,15 ha và điều chỉnh cơ cấu loại đất. Tổng diện tích sau bổ sung và điều chỉnh là 2,1ha (Trong đó: Đất lúa 1 ha, đất khác 1,1 ha)</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</si>
</sst>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_₫_-;\-* #,##0.00\ _₫_-;_-* &quot;-&quot;??\ _₫_-;_-@_-"/>
    <numFmt numFmtId="179" formatCode="_(* #,##0.00_);_(* \(#,##0.00\);_(* &quot;-&quot;&quot;?&quot;&quot;?&quot;_);_(@_)"/>
    <numFmt numFmtId="180" formatCode="#,##0.000"/>
    <numFmt numFmtId="181" formatCode="_(* #,##0.000_);_(* \(#,##0.000\);_(* &quot;-&quot;??_);_(@_)"/>
    <numFmt numFmtId="182" formatCode="_(* #,##0.000_);_(* \(#,##0.000\);_(* &quot;-&quot;???_);_(@_)"/>
    <numFmt numFmtId="183" formatCode="#,##0.00;[Red]#,##0.00"/>
    <numFmt numFmtId="184" formatCode="0.00;[Red]0.00"/>
    <numFmt numFmtId="185" formatCode="0;[Red]0"/>
    <numFmt numFmtId="186" formatCode="0.000;[Red]0.000"/>
    <numFmt numFmtId="187" formatCode="#,##0.000;[Red]#,##0.000"/>
    <numFmt numFmtId="188" formatCode="[$-42A]dd\ mmmm\ yyyy"/>
    <numFmt numFmtId="189" formatCode="[$-42A]h:mm:ss\ AM/PM"/>
    <numFmt numFmtId="190" formatCode="0.000"/>
    <numFmt numFmtId="191" formatCode="_-* #,##0.000\ _₫_-;\-* #,##0.000\ _₫_-;_-* &quot;-&quot;???\ _₫_-;_-@_-"/>
    <numFmt numFmtId="192" formatCode="[$]dddd\,\ d\ mmmm\ yyyy"/>
    <numFmt numFmtId="193" formatCode="_(* #,##0.0_);_(* \(#,##0.0\);_(* &quot;-&quot;??_);_(@_)"/>
    <numFmt numFmtId="194" formatCode="\-"/>
    <numFmt numFmtId="195" formatCode="0.0"/>
    <numFmt numFmtId="196" formatCode="_(* #,##0_);_(* \(#,##0\);_(* &quot;-&quot;&quot;?&quot;&quot;?&quot;_);_(@_)"/>
    <numFmt numFmtId="197" formatCode="#,##0.0"/>
    <numFmt numFmtId="198" formatCode="_(* #,##0_);_(* \(#,##0\);_(* &quot;-&quot;??_);_(@_)"/>
    <numFmt numFmtId="199" formatCode="_-* #,##0.000\ _₫_-;\-* #,##0.000\ _₫_-;_-* &quot;-&quot;??\ _₫_-;_-@_-"/>
    <numFmt numFmtId="200" formatCode="#\ ##0"/>
    <numFmt numFmtId="201" formatCode="#,##0.00_ ;\-#,##0.00\ "/>
    <numFmt numFmtId="202" formatCode="#,##0.000_ ;\-#,##0.000\ "/>
    <numFmt numFmtId="203" formatCode="#,##0.00\ &quot;?&quot;"/>
    <numFmt numFmtId="204" formatCode="_-* #,##0\ _₫_-;\-* #,##0\ _₫_-;_-* &quot;-&quot;\ _₫_-;_-@_-"/>
  </numFmts>
  <fonts count="72">
    <font>
      <sz val="10"/>
      <name val="Arial"/>
      <family val="0"/>
    </font>
    <font>
      <sz val="10"/>
      <name val="Times New Roman"/>
      <family val="1"/>
    </font>
    <font>
      <b/>
      <sz val="12"/>
      <name val="Times New Roman"/>
      <family val="1"/>
    </font>
    <font>
      <sz val="12"/>
      <name val="Times New Roman"/>
      <family val="1"/>
    </font>
    <font>
      <sz val="11"/>
      <color indexed="8"/>
      <name val="Calibri"/>
      <family val="2"/>
    </font>
    <font>
      <i/>
      <sz val="12"/>
      <name val="Times New Roman"/>
      <family val="1"/>
    </font>
    <font>
      <sz val="11"/>
      <name val="UVnTime"/>
      <family val="0"/>
    </font>
    <font>
      <sz val="9"/>
      <name val="Arial"/>
      <family val="2"/>
    </font>
    <font>
      <sz val="9.5"/>
      <name val="Times New Roman"/>
      <family val="1"/>
    </font>
    <font>
      <sz val="9"/>
      <name val="Tahoma"/>
      <family val="2"/>
    </font>
    <font>
      <b/>
      <sz val="9"/>
      <name val="Tahoma"/>
      <family val="2"/>
    </font>
    <font>
      <b/>
      <sz val="10"/>
      <name val="Times New Roman"/>
      <family val="1"/>
    </font>
    <font>
      <sz val="13"/>
      <name val=".VnTime"/>
      <family val="2"/>
    </font>
    <font>
      <sz val="11"/>
      <name val=".VnTime"/>
      <family val="2"/>
    </font>
    <font>
      <i/>
      <sz val="13"/>
      <name val="Times New Roman"/>
      <family val="1"/>
    </font>
    <font>
      <sz val="11"/>
      <name val="Times New Roman"/>
      <family val="1"/>
    </font>
    <font>
      <b/>
      <sz val="10"/>
      <name val="Arial"/>
      <family val="2"/>
    </font>
    <font>
      <sz val="10"/>
      <color indexed="8"/>
      <name val="Arial"/>
      <family val="2"/>
    </font>
    <font>
      <u val="single"/>
      <sz val="7.5"/>
      <color indexed="36"/>
      <name val="Arial"/>
      <family val="2"/>
    </font>
    <font>
      <u val="single"/>
      <sz val="7.5"/>
      <color indexed="12"/>
      <name val="Arial"/>
      <family val="2"/>
    </font>
    <font>
      <i/>
      <sz val="10"/>
      <name val="VNI-Aptima"/>
      <family val="0"/>
    </font>
    <font>
      <sz val="10"/>
      <name val="VNI-Aptima"/>
      <family val="0"/>
    </font>
    <font>
      <sz val="12"/>
      <name val="VNI-Times"/>
      <family val="0"/>
    </font>
    <font>
      <sz val="11.5"/>
      <color indexed="8"/>
      <name val="Times New Roman"/>
      <family val="1"/>
    </font>
    <font>
      <sz val="13"/>
      <name val="Times New Roman"/>
      <family val="1"/>
    </font>
    <font>
      <b/>
      <sz val="13"/>
      <name val="Times New Roman"/>
      <family val="1"/>
    </font>
    <font>
      <sz val="10"/>
      <color indexed="8"/>
      <name val="Times New Roman"/>
      <family val="1"/>
    </font>
    <font>
      <sz val="12"/>
      <name val=".VnTime"/>
      <family val="2"/>
    </font>
    <font>
      <sz val="10"/>
      <color indexed="10"/>
      <name val="Times New Roman"/>
      <family val="1"/>
    </font>
    <font>
      <sz val="12"/>
      <color indexed="8"/>
      <name val="Times New Roman"/>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rgb="FFFF0000"/>
      <name val="Calibri"/>
      <family val="2"/>
    </font>
    <font>
      <sz val="12"/>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148">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178" fontId="29"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50" fillId="0" borderId="0">
      <alignment/>
      <protection/>
    </xf>
    <xf numFmtId="0" fontId="6" fillId="0" borderId="0">
      <alignment/>
      <protection/>
    </xf>
    <xf numFmtId="0" fontId="0" fillId="0" borderId="0">
      <alignment/>
      <protection/>
    </xf>
    <xf numFmtId="0" fontId="50" fillId="0" borderId="0">
      <alignment/>
      <protection/>
    </xf>
    <xf numFmtId="0" fontId="0" fillId="0" borderId="0">
      <alignment/>
      <protection/>
    </xf>
    <xf numFmtId="0" fontId="63" fillId="0" borderId="0">
      <alignment/>
      <protection/>
    </xf>
    <xf numFmtId="0" fontId="5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5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5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3" fillId="33" borderId="0" xfId="0" applyFont="1" applyFill="1" applyAlignment="1">
      <alignment horizontal="center" vertical="center" wrapText="1"/>
    </xf>
    <xf numFmtId="180" fontId="1" fillId="33" borderId="0" xfId="0" applyNumberFormat="1" applyFont="1" applyFill="1" applyAlignment="1">
      <alignment horizontal="right" vertical="center" wrapText="1"/>
    </xf>
    <xf numFmtId="180" fontId="1" fillId="33" borderId="0" xfId="42" applyNumberFormat="1" applyFont="1" applyFill="1" applyAlignment="1">
      <alignment horizontal="right" vertical="center" wrapText="1"/>
    </xf>
    <xf numFmtId="180" fontId="1" fillId="33" borderId="0" xfId="42" applyNumberFormat="1" applyFont="1" applyFill="1" applyAlignment="1">
      <alignment horizontal="right" vertical="center"/>
    </xf>
    <xf numFmtId="180" fontId="1" fillId="33" borderId="0" xfId="0" applyNumberFormat="1" applyFont="1" applyFill="1" applyAlignment="1">
      <alignment horizontal="right" vertical="center"/>
    </xf>
    <xf numFmtId="0" fontId="2" fillId="33" borderId="0" xfId="0" applyFont="1" applyFill="1" applyAlignment="1">
      <alignment horizontal="center" vertical="center" wrapText="1"/>
    </xf>
    <xf numFmtId="0" fontId="3" fillId="33" borderId="0" xfId="0" applyFont="1" applyFill="1" applyBorder="1" applyAlignment="1">
      <alignment vertical="center"/>
    </xf>
    <xf numFmtId="180" fontId="3" fillId="33" borderId="0" xfId="0" applyNumberFormat="1" applyFont="1" applyFill="1" applyBorder="1" applyAlignment="1">
      <alignment vertical="center"/>
    </xf>
    <xf numFmtId="0" fontId="24" fillId="33" borderId="0" xfId="0" applyFont="1" applyFill="1" applyBorder="1" applyAlignment="1">
      <alignment horizontal="center"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4" fillId="33" borderId="0" xfId="0" applyFont="1" applyFill="1" applyAlignment="1">
      <alignment horizontal="right" vertical="center"/>
    </xf>
    <xf numFmtId="43" fontId="14" fillId="33" borderId="0" xfId="42" applyFont="1" applyFill="1" applyAlignment="1">
      <alignment vertical="center"/>
    </xf>
    <xf numFmtId="0" fontId="5" fillId="33" borderId="0" xfId="0" applyFont="1" applyFill="1" applyAlignment="1">
      <alignment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4" fontId="1" fillId="33" borderId="0" xfId="0" applyNumberFormat="1" applyFont="1" applyFill="1" applyBorder="1" applyAlignment="1">
      <alignment horizontal="right" vertical="center" wrapText="1"/>
    </xf>
    <xf numFmtId="43" fontId="1" fillId="33" borderId="0" xfId="42" applyFont="1" applyFill="1" applyBorder="1" applyAlignment="1">
      <alignment horizontal="right" vertical="center" wrapText="1"/>
    </xf>
    <xf numFmtId="4" fontId="1" fillId="33" borderId="0" xfId="0" applyNumberFormat="1" applyFont="1" applyFill="1" applyBorder="1" applyAlignment="1">
      <alignment horizontal="right" vertical="center"/>
    </xf>
    <xf numFmtId="0" fontId="5" fillId="33" borderId="0" xfId="0" applyFont="1" applyFill="1" applyBorder="1" applyAlignment="1">
      <alignment horizontal="right" vertical="center" wrapText="1"/>
    </xf>
    <xf numFmtId="0" fontId="8" fillId="33" borderId="0" xfId="0" applyFont="1" applyFill="1" applyBorder="1" applyAlignment="1">
      <alignment vertical="center"/>
    </xf>
    <xf numFmtId="180" fontId="8" fillId="33" borderId="0" xfId="0" applyNumberFormat="1" applyFont="1" applyFill="1" applyBorder="1" applyAlignment="1">
      <alignment vertical="center"/>
    </xf>
    <xf numFmtId="43" fontId="11" fillId="33" borderId="10" xfId="42" applyFont="1" applyFill="1" applyBorder="1" applyAlignment="1">
      <alignment horizontal="center" vertical="center" wrapText="1"/>
    </xf>
    <xf numFmtId="4" fontId="11" fillId="33" borderId="10" xfId="0" applyNumberFormat="1" applyFont="1" applyFill="1" applyBorder="1" applyAlignment="1">
      <alignment horizontal="left" vertical="center" wrapText="1"/>
    </xf>
    <xf numFmtId="187" fontId="11" fillId="33" borderId="10" xfId="42" applyNumberFormat="1" applyFont="1" applyFill="1" applyBorder="1" applyAlignment="1">
      <alignment horizontal="right" vertical="center" wrapText="1"/>
    </xf>
    <xf numFmtId="182" fontId="1" fillId="33" borderId="10" xfId="0" applyNumberFormat="1" applyFont="1" applyFill="1" applyBorder="1" applyAlignment="1">
      <alignment horizontal="left" vertical="center" wrapText="1"/>
    </xf>
    <xf numFmtId="43" fontId="8" fillId="33" borderId="0" xfId="0" applyNumberFormat="1" applyFont="1" applyFill="1" applyBorder="1" applyAlignment="1">
      <alignment vertical="center"/>
    </xf>
    <xf numFmtId="43" fontId="11" fillId="33" borderId="10" xfId="42" applyFont="1" applyFill="1" applyBorder="1" applyAlignment="1">
      <alignment horizontal="right" vertical="center" wrapText="1"/>
    </xf>
    <xf numFmtId="43" fontId="11" fillId="33" borderId="10" xfId="0" applyNumberFormat="1" applyFont="1" applyFill="1" applyBorder="1" applyAlignment="1">
      <alignment horizontal="left" vertical="center" wrapText="1"/>
    </xf>
    <xf numFmtId="0" fontId="2" fillId="33" borderId="0" xfId="0" applyFont="1" applyFill="1" applyBorder="1" applyAlignment="1">
      <alignment vertical="center"/>
    </xf>
    <xf numFmtId="180" fontId="2" fillId="33" borderId="0" xfId="0" applyNumberFormat="1" applyFont="1" applyFill="1" applyBorder="1" applyAlignment="1">
      <alignment vertical="center"/>
    </xf>
    <xf numFmtId="0" fontId="1" fillId="33" borderId="10" xfId="0" applyNumberFormat="1" applyFont="1" applyFill="1" applyBorder="1" applyAlignment="1">
      <alignment horizontal="center" vertical="center" wrapText="1"/>
    </xf>
    <xf numFmtId="0" fontId="1" fillId="33" borderId="10" xfId="94" applyFont="1" applyFill="1" applyBorder="1" applyAlignment="1">
      <alignment horizontal="left" vertical="center" wrapText="1"/>
      <protection/>
    </xf>
    <xf numFmtId="43" fontId="1" fillId="33" borderId="10" xfId="42" applyFont="1" applyFill="1" applyBorder="1" applyAlignment="1">
      <alignment horizontal="right" vertical="center"/>
    </xf>
    <xf numFmtId="2" fontId="1" fillId="33" borderId="10" xfId="0" applyNumberFormat="1" applyFont="1" applyFill="1" applyBorder="1" applyAlignment="1">
      <alignment horizontal="left" vertical="center" wrapText="1"/>
    </xf>
    <xf numFmtId="4" fontId="1" fillId="33" borderId="10" xfId="0" applyNumberFormat="1" applyFont="1" applyFill="1" applyBorder="1" applyAlignment="1">
      <alignment horizontal="right" vertical="center"/>
    </xf>
    <xf numFmtId="0" fontId="1" fillId="33" borderId="10" xfId="0" applyFont="1" applyFill="1" applyBorder="1" applyAlignment="1">
      <alignment horizontal="right" vertical="center"/>
    </xf>
    <xf numFmtId="0" fontId="23" fillId="33" borderId="0" xfId="0" applyFont="1" applyFill="1" applyBorder="1" applyAlignment="1">
      <alignment horizontal="left" vertical="center" wrapText="1"/>
    </xf>
    <xf numFmtId="0" fontId="1" fillId="33" borderId="0" xfId="0" applyFont="1" applyFill="1" applyBorder="1" applyAlignment="1">
      <alignment vertical="center"/>
    </xf>
    <xf numFmtId="0" fontId="28" fillId="33" borderId="0" xfId="0" applyFont="1" applyFill="1" applyBorder="1" applyAlignment="1">
      <alignment vertical="center"/>
    </xf>
    <xf numFmtId="0" fontId="1" fillId="33" borderId="10" xfId="0" applyFont="1" applyFill="1" applyBorder="1" applyAlignment="1">
      <alignment horizontal="center" vertical="center"/>
    </xf>
    <xf numFmtId="0" fontId="47" fillId="33" borderId="0" xfId="0" applyFont="1" applyFill="1" applyAlignment="1">
      <alignment/>
    </xf>
    <xf numFmtId="0" fontId="3" fillId="33" borderId="0" xfId="0" applyFont="1" applyFill="1" applyAlignment="1">
      <alignment/>
    </xf>
    <xf numFmtId="0" fontId="1" fillId="33" borderId="0" xfId="0" applyFont="1" applyFill="1" applyAlignment="1">
      <alignment/>
    </xf>
    <xf numFmtId="0" fontId="1"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180" fontId="1" fillId="33" borderId="0" xfId="0" applyNumberFormat="1" applyFont="1" applyFill="1" applyBorder="1" applyAlignment="1">
      <alignment vertical="center"/>
    </xf>
    <xf numFmtId="0" fontId="11" fillId="33"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vertical="center" wrapText="1"/>
    </xf>
    <xf numFmtId="0" fontId="67" fillId="33" borderId="0" xfId="0" applyFont="1" applyFill="1" applyAlignment="1">
      <alignment/>
    </xf>
    <xf numFmtId="0" fontId="1" fillId="33" borderId="10" xfId="0" applyNumberFormat="1" applyFont="1" applyFill="1" applyBorder="1" applyAlignment="1">
      <alignment vertical="center" wrapText="1"/>
    </xf>
    <xf numFmtId="0" fontId="11" fillId="33" borderId="10" xfId="135" applyFont="1" applyFill="1" applyBorder="1" applyAlignment="1">
      <alignment horizontal="center" vertical="center" wrapText="1"/>
      <protection/>
    </xf>
    <xf numFmtId="2" fontId="68" fillId="33" borderId="10" xfId="0" applyNumberFormat="1" applyFont="1" applyFill="1" applyBorder="1" applyAlignment="1">
      <alignment vertical="center"/>
    </xf>
    <xf numFmtId="0" fontId="68" fillId="33" borderId="10" xfId="89" applyFont="1" applyFill="1" applyBorder="1" applyAlignment="1">
      <alignment horizontal="justify" vertical="center" wrapText="1"/>
      <protection/>
    </xf>
    <xf numFmtId="0" fontId="69" fillId="33" borderId="0" xfId="0" applyFont="1" applyFill="1" applyAlignment="1">
      <alignment/>
    </xf>
    <xf numFmtId="0" fontId="70" fillId="33" borderId="0" xfId="0" applyFont="1" applyFill="1" applyAlignment="1">
      <alignment/>
    </xf>
    <xf numFmtId="0" fontId="0" fillId="33" borderId="0" xfId="0" applyFill="1" applyAlignment="1">
      <alignment/>
    </xf>
    <xf numFmtId="0" fontId="1" fillId="33" borderId="10" xfId="0" applyFont="1" applyFill="1" applyBorder="1" applyAlignment="1">
      <alignment vertical="center"/>
    </xf>
    <xf numFmtId="2" fontId="1" fillId="33" borderId="0" xfId="0" applyNumberFormat="1" applyFont="1" applyFill="1" applyBorder="1" applyAlignment="1">
      <alignment horizontal="right" vertical="center"/>
    </xf>
    <xf numFmtId="43" fontId="1" fillId="33" borderId="0" xfId="42" applyFont="1" applyFill="1" applyBorder="1" applyAlignment="1">
      <alignment horizontal="right" vertical="center"/>
    </xf>
    <xf numFmtId="180" fontId="1" fillId="33" borderId="0" xfId="42" applyNumberFormat="1" applyFont="1" applyFill="1" applyBorder="1" applyAlignment="1">
      <alignment horizontal="right" vertical="center" wrapText="1"/>
    </xf>
    <xf numFmtId="0" fontId="1" fillId="33" borderId="0" xfId="141" applyFont="1" applyFill="1" applyBorder="1" applyAlignment="1">
      <alignment horizontal="center" vertical="center" wrapText="1"/>
      <protection/>
    </xf>
    <xf numFmtId="0" fontId="1" fillId="33" borderId="0" xfId="141" applyFont="1" applyFill="1" applyBorder="1" applyAlignment="1">
      <alignment horizontal="justify" vertical="center" wrapText="1"/>
      <protection/>
    </xf>
    <xf numFmtId="43" fontId="1" fillId="33" borderId="0" xfId="52" applyFont="1" applyFill="1" applyBorder="1" applyAlignment="1">
      <alignment horizontal="right" vertical="center" wrapText="1"/>
    </xf>
    <xf numFmtId="0" fontId="1" fillId="33" borderId="0" xfId="95" applyFont="1" applyFill="1" applyBorder="1" applyAlignment="1">
      <alignment horizontal="left" vertical="center" wrapText="1"/>
      <protection/>
    </xf>
    <xf numFmtId="0" fontId="1" fillId="33" borderId="0" xfId="134" applyFont="1" applyFill="1" applyBorder="1" applyAlignment="1">
      <alignment horizontal="center" vertical="center" wrapText="1"/>
      <protection/>
    </xf>
    <xf numFmtId="0" fontId="1" fillId="33" borderId="0" xfId="87" applyFont="1" applyFill="1" applyBorder="1" applyAlignment="1">
      <alignment horizontal="center" vertical="center" wrapText="1"/>
      <protection/>
    </xf>
    <xf numFmtId="4" fontId="1" fillId="33" borderId="0" xfId="134" applyNumberFormat="1" applyFont="1" applyFill="1" applyBorder="1" applyAlignment="1">
      <alignment horizontal="right" vertical="center" wrapText="1"/>
      <protection/>
    </xf>
    <xf numFmtId="180" fontId="1" fillId="33" borderId="0" xfId="52" applyNumberFormat="1" applyFont="1" applyFill="1" applyBorder="1" applyAlignment="1">
      <alignment horizontal="right" vertical="center" wrapText="1"/>
    </xf>
    <xf numFmtId="180" fontId="1" fillId="33" borderId="0" xfId="52" applyNumberFormat="1" applyFont="1" applyFill="1" applyBorder="1" applyAlignment="1">
      <alignment horizontal="right" vertical="center"/>
    </xf>
    <xf numFmtId="4" fontId="1" fillId="33" borderId="0" xfId="134" applyNumberFormat="1" applyFont="1" applyFill="1" applyBorder="1" applyAlignment="1">
      <alignment horizontal="right" vertical="center"/>
      <protection/>
    </xf>
    <xf numFmtId="0" fontId="1" fillId="33" borderId="0" xfId="138" applyFont="1" applyFill="1" applyBorder="1" applyAlignment="1">
      <alignment horizontal="left" vertical="center" wrapText="1"/>
      <protection/>
    </xf>
    <xf numFmtId="0" fontId="1" fillId="33" borderId="0" xfId="138" applyFont="1" applyFill="1" applyBorder="1" applyAlignment="1">
      <alignment horizontal="center" vertical="center" wrapText="1"/>
      <protection/>
    </xf>
    <xf numFmtId="0" fontId="11" fillId="33" borderId="0" xfId="0" applyNumberFormat="1" applyFont="1" applyFill="1" applyBorder="1" applyAlignment="1">
      <alignment horizontal="center" vertical="center"/>
    </xf>
    <xf numFmtId="0" fontId="11" fillId="33" borderId="0" xfId="0" applyFont="1" applyFill="1" applyBorder="1" applyAlignment="1">
      <alignment horizontal="left" vertical="center" wrapText="1"/>
    </xf>
    <xf numFmtId="43" fontId="11" fillId="33" borderId="0" xfId="42" applyFont="1" applyFill="1" applyBorder="1" applyAlignment="1">
      <alignment horizontal="right" vertical="center" wrapText="1"/>
    </xf>
    <xf numFmtId="4" fontId="1" fillId="33" borderId="0" xfId="0" applyNumberFormat="1" applyFont="1" applyFill="1" applyBorder="1" applyAlignment="1">
      <alignment horizontal="center" vertical="center" wrapText="1"/>
    </xf>
    <xf numFmtId="43" fontId="1" fillId="33" borderId="0" xfId="42" applyFont="1" applyFill="1" applyBorder="1" applyAlignment="1" quotePrefix="1">
      <alignment horizontal="right" vertical="center" wrapText="1"/>
    </xf>
    <xf numFmtId="0" fontId="1" fillId="33" borderId="0" xfId="135" applyFont="1" applyFill="1" applyBorder="1" applyAlignment="1">
      <alignment horizontal="center" vertical="center" wrapText="1"/>
      <protection/>
    </xf>
    <xf numFmtId="0" fontId="1" fillId="33" borderId="0" xfId="0" applyNumberFormat="1" applyFont="1" applyFill="1" applyBorder="1" applyAlignment="1">
      <alignment horizontal="center" vertical="center" wrapText="1"/>
    </xf>
    <xf numFmtId="0" fontId="15" fillId="33" borderId="0" xfId="0" applyFont="1" applyFill="1" applyBorder="1" applyAlignment="1">
      <alignment horizontal="left" vertical="center" wrapText="1"/>
    </xf>
    <xf numFmtId="0" fontId="15" fillId="33" borderId="0" xfId="0" applyFont="1" applyFill="1" applyBorder="1" applyAlignment="1">
      <alignment horizontal="center" vertical="center" wrapText="1"/>
    </xf>
    <xf numFmtId="43" fontId="0" fillId="33" borderId="0" xfId="42" applyFont="1" applyFill="1" applyBorder="1" applyAlignment="1">
      <alignment horizontal="right" vertical="center"/>
    </xf>
    <xf numFmtId="0" fontId="1" fillId="33" borderId="0" xfId="0" applyFont="1" applyFill="1" applyBorder="1" applyAlignment="1">
      <alignment vertical="center" wrapText="1"/>
    </xf>
    <xf numFmtId="179" fontId="1"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180" fontId="1" fillId="33" borderId="0" xfId="0" applyNumberFormat="1" applyFont="1" applyFill="1" applyBorder="1" applyAlignment="1">
      <alignment horizontal="right" vertical="center" wrapText="1"/>
    </xf>
    <xf numFmtId="180" fontId="1" fillId="33" borderId="0" xfId="42" applyNumberFormat="1" applyFont="1" applyFill="1" applyBorder="1" applyAlignment="1">
      <alignment horizontal="right" vertical="center"/>
    </xf>
    <xf numFmtId="180" fontId="1" fillId="33" borderId="0" xfId="0" applyNumberFormat="1" applyFont="1" applyFill="1" applyBorder="1" applyAlignment="1">
      <alignment horizontal="right" vertical="center"/>
    </xf>
    <xf numFmtId="0" fontId="3" fillId="33" borderId="0" xfId="0" applyNumberFormat="1" applyFont="1" applyFill="1" applyAlignment="1">
      <alignment horizontal="center" vertical="center"/>
    </xf>
    <xf numFmtId="0" fontId="3" fillId="33" borderId="0" xfId="0" applyFont="1" applyFill="1" applyAlignment="1">
      <alignment horizontal="left" vertical="center" wrapText="1"/>
    </xf>
    <xf numFmtId="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center" vertical="center"/>
    </xf>
    <xf numFmtId="1" fontId="1" fillId="33" borderId="10" xfId="135" applyNumberFormat="1" applyFont="1" applyFill="1" applyBorder="1" applyAlignment="1">
      <alignment horizontal="center" vertical="center" wrapText="1"/>
      <protection/>
    </xf>
    <xf numFmtId="1" fontId="1" fillId="33" borderId="10" xfId="135" applyNumberFormat="1"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33" borderId="10" xfId="0" applyNumberFormat="1" applyFont="1" applyFill="1" applyBorder="1" applyAlignment="1">
      <alignment horizontal="center" vertical="center" wrapText="1"/>
    </xf>
    <xf numFmtId="4" fontId="68" fillId="33" borderId="10" xfId="0" applyNumberFormat="1" applyFont="1" applyFill="1" applyBorder="1" applyAlignment="1">
      <alignment vertical="center" wrapText="1"/>
    </xf>
    <xf numFmtId="0" fontId="1" fillId="33" borderId="10" xfId="81" applyFont="1" applyFill="1" applyBorder="1" applyAlignment="1">
      <alignment horizontal="justify" vertical="center" wrapText="1"/>
      <protection/>
    </xf>
    <xf numFmtId="0" fontId="1" fillId="33" borderId="10" xfId="0" applyFont="1" applyFill="1" applyBorder="1" applyAlignment="1">
      <alignment horizontal="justify" vertical="center"/>
    </xf>
    <xf numFmtId="0" fontId="1" fillId="33" borderId="10" xfId="0" applyFont="1" applyFill="1" applyBorder="1" applyAlignment="1" quotePrefix="1">
      <alignment horizontal="justify" vertical="center" wrapText="1"/>
    </xf>
    <xf numFmtId="0" fontId="68" fillId="33" borderId="10" xfId="0" applyFont="1" applyFill="1" applyBorder="1" applyAlignment="1">
      <alignment horizontal="justify" vertical="center" wrapText="1"/>
    </xf>
    <xf numFmtId="2" fontId="1" fillId="33" borderId="10" xfId="0" applyNumberFormat="1" applyFont="1" applyFill="1" applyBorder="1" applyAlignment="1">
      <alignment horizontal="justify" vertical="center" wrapText="1"/>
    </xf>
    <xf numFmtId="0" fontId="11" fillId="33" borderId="10" xfId="0" applyFont="1" applyFill="1" applyBorder="1" applyAlignment="1">
      <alignment horizontal="justify" vertical="center" wrapText="1"/>
    </xf>
    <xf numFmtId="0" fontId="1" fillId="33" borderId="10" xfId="141" applyFont="1" applyFill="1" applyBorder="1" applyAlignment="1">
      <alignment horizontal="justify" vertical="center" wrapText="1"/>
      <protection/>
    </xf>
    <xf numFmtId="0" fontId="1" fillId="33" borderId="10" xfId="138" applyFont="1" applyFill="1" applyBorder="1" applyAlignment="1">
      <alignment horizontal="justify" vertical="center" wrapText="1"/>
      <protection/>
    </xf>
    <xf numFmtId="0" fontId="1" fillId="33" borderId="10" xfId="137" applyFont="1" applyFill="1" applyBorder="1" applyAlignment="1">
      <alignment horizontal="justify" vertical="center" wrapText="1"/>
      <protection/>
    </xf>
    <xf numFmtId="0" fontId="1" fillId="33" borderId="10" xfId="134" applyFont="1" applyFill="1" applyBorder="1" applyAlignment="1">
      <alignment horizontal="justify" vertical="center" wrapText="1"/>
      <protection/>
    </xf>
    <xf numFmtId="4" fontId="26" fillId="33" borderId="10" xfId="0" applyNumberFormat="1" applyFont="1" applyFill="1" applyBorder="1" applyAlignment="1">
      <alignment horizontal="justify" vertical="center" wrapText="1"/>
    </xf>
    <xf numFmtId="4" fontId="1" fillId="33" borderId="10" xfId="0" applyNumberFormat="1" applyFont="1" applyFill="1" applyBorder="1" applyAlignment="1">
      <alignment horizontal="justify" vertical="center" wrapText="1"/>
    </xf>
    <xf numFmtId="0" fontId="1" fillId="33" borderId="10" xfId="0" applyFont="1" applyFill="1" applyBorder="1" applyAlignment="1">
      <alignment horizontal="justify" vertical="center" wrapText="1" shrinkToFit="1"/>
    </xf>
    <xf numFmtId="43" fontId="1" fillId="33" borderId="10" xfId="42" applyFont="1" applyFill="1" applyBorder="1" applyAlignment="1">
      <alignment horizontal="justify" vertical="center" wrapText="1"/>
    </xf>
    <xf numFmtId="0" fontId="68" fillId="33" borderId="10" xfId="138" applyFont="1" applyFill="1" applyBorder="1" applyAlignment="1">
      <alignment horizontal="justify" vertical="center" wrapText="1"/>
      <protection/>
    </xf>
    <xf numFmtId="4" fontId="68" fillId="0" borderId="10" xfId="0" applyNumberFormat="1" applyFont="1" applyFill="1" applyBorder="1" applyAlignment="1">
      <alignment horizontal="justify" vertical="center" wrapText="1"/>
    </xf>
    <xf numFmtId="0" fontId="26" fillId="33" borderId="10" xfId="0" applyFont="1" applyFill="1" applyBorder="1" applyAlignment="1">
      <alignment horizontal="justify" vertical="center" wrapText="1"/>
    </xf>
    <xf numFmtId="0" fontId="11" fillId="33" borderId="10" xfId="94" applyFont="1" applyFill="1" applyBorder="1" applyAlignment="1">
      <alignment horizontal="justify" vertical="center" wrapText="1"/>
      <protection/>
    </xf>
    <xf numFmtId="4" fontId="68" fillId="33" borderId="10" xfId="0" applyNumberFormat="1" applyFont="1" applyFill="1" applyBorder="1" applyAlignment="1">
      <alignment horizontal="justify" vertical="center" wrapText="1"/>
    </xf>
    <xf numFmtId="0" fontId="68" fillId="33" borderId="10" xfId="0" applyFont="1" applyFill="1" applyBorder="1" applyAlignment="1">
      <alignment horizontal="justify" vertical="center"/>
    </xf>
    <xf numFmtId="0" fontId="1" fillId="33" borderId="10" xfId="139" applyFont="1" applyFill="1" applyBorder="1" applyAlignment="1">
      <alignment horizontal="justify" vertical="center" wrapText="1"/>
      <protection/>
    </xf>
    <xf numFmtId="0" fontId="1" fillId="33" borderId="10" xfId="88" applyFont="1" applyFill="1" applyBorder="1" applyAlignment="1">
      <alignment horizontal="justify" vertical="center" wrapText="1"/>
      <protection/>
    </xf>
    <xf numFmtId="0" fontId="26" fillId="33" borderId="10" xfId="88" applyFont="1" applyFill="1" applyBorder="1" applyAlignment="1" quotePrefix="1">
      <alignment horizontal="justify" vertical="center" wrapText="1"/>
      <protection/>
    </xf>
    <xf numFmtId="182" fontId="1" fillId="33" borderId="10" xfId="0" applyNumberFormat="1"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33" borderId="10" xfId="109" applyFont="1" applyFill="1" applyBorder="1" applyAlignment="1">
      <alignment horizontal="justify" vertical="center" wrapText="1"/>
      <protection/>
    </xf>
    <xf numFmtId="0" fontId="1" fillId="33" borderId="10" xfId="109" applyNumberFormat="1" applyFont="1" applyFill="1" applyBorder="1" applyAlignment="1">
      <alignment horizontal="justify" vertical="center" wrapText="1"/>
      <protection/>
    </xf>
    <xf numFmtId="0" fontId="1" fillId="0" borderId="10" xfId="0" applyFont="1" applyBorder="1" applyAlignment="1">
      <alignment horizontal="justify" vertical="center" wrapText="1"/>
    </xf>
    <xf numFmtId="0" fontId="68" fillId="0" borderId="10" xfId="0" applyFont="1" applyFill="1" applyBorder="1" applyAlignment="1">
      <alignment horizontal="justify" vertical="center" wrapText="1"/>
    </xf>
    <xf numFmtId="4" fontId="1" fillId="0" borderId="10" xfId="0" applyNumberFormat="1" applyFont="1" applyBorder="1" applyAlignment="1">
      <alignment horizontal="justify" vertical="center" wrapText="1"/>
    </xf>
    <xf numFmtId="0" fontId="68" fillId="0" borderId="10" xfId="0" applyFont="1" applyBorder="1" applyAlignment="1">
      <alignment horizontal="justify" vertical="center" wrapText="1"/>
    </xf>
    <xf numFmtId="4" fontId="11" fillId="33" borderId="10" xfId="0" applyNumberFormat="1" applyFont="1" applyFill="1" applyBorder="1" applyAlignment="1">
      <alignment vertical="center"/>
    </xf>
    <xf numFmtId="43" fontId="11" fillId="33" borderId="10" xfId="42" applyFont="1" applyFill="1" applyBorder="1" applyAlignment="1">
      <alignment vertical="center"/>
    </xf>
    <xf numFmtId="43" fontId="1" fillId="33" borderId="10" xfId="42" applyNumberFormat="1" applyFont="1" applyFill="1" applyBorder="1" applyAlignment="1">
      <alignment vertical="center" wrapText="1"/>
    </xf>
    <xf numFmtId="0" fontId="1" fillId="33" borderId="10" xfId="81" applyFont="1" applyFill="1" applyBorder="1" applyAlignment="1">
      <alignment vertical="center"/>
      <protection/>
    </xf>
    <xf numFmtId="2" fontId="1" fillId="33" borderId="10" xfId="0" applyNumberFormat="1" applyFont="1" applyFill="1" applyBorder="1" applyAlignment="1">
      <alignment vertical="center"/>
    </xf>
    <xf numFmtId="2" fontId="1" fillId="33" borderId="10" xfId="81" applyNumberFormat="1" applyFont="1" applyFill="1" applyBorder="1" applyAlignment="1">
      <alignment vertical="center"/>
      <protection/>
    </xf>
    <xf numFmtId="4" fontId="26" fillId="33" borderId="10" xfId="52" applyNumberFormat="1" applyFont="1" applyFill="1" applyBorder="1" applyAlignment="1">
      <alignment vertical="center" wrapText="1"/>
    </xf>
    <xf numFmtId="183" fontId="1" fillId="33" borderId="10" xfId="0" applyNumberFormat="1" applyFont="1" applyFill="1" applyBorder="1" applyAlignment="1">
      <alignment vertical="center"/>
    </xf>
    <xf numFmtId="2" fontId="68" fillId="33" borderId="10"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2" fontId="11" fillId="33" borderId="10" xfId="42" applyNumberFormat="1" applyFont="1" applyFill="1" applyBorder="1" applyAlignment="1">
      <alignment vertical="center"/>
    </xf>
    <xf numFmtId="178" fontId="1" fillId="33" borderId="10" xfId="0" applyNumberFormat="1" applyFont="1" applyFill="1" applyBorder="1" applyAlignment="1">
      <alignment vertical="center" wrapText="1"/>
    </xf>
    <xf numFmtId="183" fontId="11" fillId="33" borderId="10" xfId="42" applyNumberFormat="1" applyFont="1" applyFill="1" applyBorder="1" applyAlignment="1">
      <alignment vertical="center"/>
    </xf>
    <xf numFmtId="187" fontId="11" fillId="33" borderId="10" xfId="42" applyNumberFormat="1" applyFont="1" applyFill="1" applyBorder="1" applyAlignment="1">
      <alignment vertical="center"/>
    </xf>
    <xf numFmtId="2" fontId="1" fillId="33" borderId="10" xfId="52" applyNumberFormat="1" applyFont="1" applyFill="1" applyBorder="1" applyAlignment="1">
      <alignment vertical="center" wrapText="1"/>
    </xf>
    <xf numFmtId="2" fontId="1" fillId="33" borderId="10" xfId="137" applyNumberFormat="1" applyFont="1" applyFill="1" applyBorder="1" applyAlignment="1">
      <alignment vertical="center"/>
      <protection/>
    </xf>
    <xf numFmtId="2" fontId="1" fillId="33" borderId="10" xfId="137" applyNumberFormat="1" applyFont="1" applyFill="1" applyBorder="1" applyAlignment="1">
      <alignment vertical="center" wrapText="1"/>
      <protection/>
    </xf>
    <xf numFmtId="190" fontId="1" fillId="33"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183" fontId="1" fillId="33" borderId="10" xfId="0" applyNumberFormat="1" applyFont="1" applyFill="1" applyBorder="1" applyAlignment="1">
      <alignment vertical="center" wrapText="1"/>
    </xf>
    <xf numFmtId="187" fontId="1" fillId="33" borderId="10" xfId="0" applyNumberFormat="1" applyFont="1" applyFill="1" applyBorder="1" applyAlignment="1">
      <alignment vertical="center" wrapText="1"/>
    </xf>
    <xf numFmtId="183" fontId="1" fillId="33" borderId="10" xfId="43" applyNumberFormat="1" applyFont="1" applyFill="1" applyBorder="1" applyAlignment="1">
      <alignment vertical="center" wrapText="1"/>
    </xf>
    <xf numFmtId="43" fontId="1" fillId="33" borderId="10" xfId="0" applyNumberFormat="1" applyFont="1" applyFill="1" applyBorder="1" applyAlignment="1">
      <alignment vertical="center" wrapText="1"/>
    </xf>
    <xf numFmtId="4" fontId="1" fillId="33" borderId="10" xfId="52" applyNumberFormat="1" applyFont="1" applyFill="1" applyBorder="1" applyAlignment="1">
      <alignment vertical="center" wrapText="1"/>
    </xf>
    <xf numFmtId="43" fontId="1" fillId="0" borderId="10" xfId="49" applyNumberFormat="1" applyFont="1" applyFill="1" applyBorder="1" applyAlignment="1">
      <alignment vertical="center" wrapText="1"/>
    </xf>
    <xf numFmtId="4" fontId="1" fillId="0" borderId="10" xfId="52" applyNumberFormat="1" applyFont="1" applyFill="1" applyBorder="1" applyAlignment="1">
      <alignment vertical="center" wrapText="1"/>
    </xf>
    <xf numFmtId="43" fontId="1" fillId="0" borderId="10" xfId="49" applyFont="1" applyFill="1" applyBorder="1" applyAlignment="1">
      <alignment vertical="center"/>
    </xf>
    <xf numFmtId="0" fontId="1" fillId="0" borderId="10" xfId="0" applyFont="1" applyFill="1" applyBorder="1" applyAlignment="1">
      <alignment vertical="center"/>
    </xf>
    <xf numFmtId="0" fontId="26" fillId="33" borderId="10" xfId="0" applyFont="1" applyFill="1" applyBorder="1" applyAlignment="1">
      <alignment vertical="center"/>
    </xf>
    <xf numFmtId="4" fontId="11" fillId="33" borderId="10" xfId="0" applyNumberFormat="1" applyFont="1" applyFill="1" applyBorder="1" applyAlignment="1">
      <alignment vertical="center" wrapText="1"/>
    </xf>
    <xf numFmtId="43" fontId="11" fillId="33" borderId="10" xfId="42" applyFont="1" applyFill="1" applyBorder="1" applyAlignment="1">
      <alignment vertical="center" wrapText="1"/>
    </xf>
    <xf numFmtId="43" fontId="1" fillId="33" borderId="10" xfId="42" applyFont="1" applyFill="1" applyBorder="1" applyAlignment="1">
      <alignment vertical="center"/>
    </xf>
    <xf numFmtId="183" fontId="1" fillId="33" borderId="10" xfId="42" applyNumberFormat="1" applyFont="1" applyFill="1" applyBorder="1" applyAlignment="1">
      <alignment vertical="center" wrapText="1"/>
    </xf>
    <xf numFmtId="43" fontId="1" fillId="33" borderId="10" xfId="49" applyFont="1" applyFill="1" applyBorder="1" applyAlignment="1">
      <alignment vertical="center" wrapText="1"/>
    </xf>
    <xf numFmtId="183" fontId="1" fillId="33" borderId="10" xfId="42" applyNumberFormat="1" applyFont="1" applyFill="1" applyBorder="1" applyAlignment="1">
      <alignment vertical="center"/>
    </xf>
    <xf numFmtId="2" fontId="1" fillId="33" borderId="10" xfId="134" applyNumberFormat="1" applyFont="1" applyFill="1" applyBorder="1" applyAlignment="1">
      <alignment vertical="center" wrapText="1"/>
      <protection/>
    </xf>
    <xf numFmtId="4" fontId="1" fillId="33" borderId="10" xfId="0" applyNumberFormat="1" applyFont="1" applyFill="1" applyBorder="1" applyAlignment="1">
      <alignment vertical="center"/>
    </xf>
    <xf numFmtId="43" fontId="1" fillId="33" borderId="10" xfId="42" applyNumberFormat="1" applyFont="1" applyFill="1" applyBorder="1" applyAlignment="1">
      <alignment vertical="center"/>
    </xf>
    <xf numFmtId="181" fontId="1" fillId="33" borderId="10" xfId="42" applyNumberFormat="1" applyFont="1" applyFill="1" applyBorder="1" applyAlignment="1">
      <alignment vertical="center"/>
    </xf>
    <xf numFmtId="183" fontId="11" fillId="33" borderId="10" xfId="42" applyNumberFormat="1" applyFont="1" applyFill="1" applyBorder="1" applyAlignment="1">
      <alignment vertical="center" wrapText="1"/>
    </xf>
    <xf numFmtId="43" fontId="1" fillId="33" borderId="10" xfId="49" applyFont="1" applyFill="1" applyBorder="1" applyAlignment="1">
      <alignment vertical="center"/>
    </xf>
    <xf numFmtId="43" fontId="11" fillId="33" borderId="10" xfId="49" applyFont="1" applyFill="1" applyBorder="1" applyAlignment="1">
      <alignment vertical="center" wrapText="1"/>
    </xf>
    <xf numFmtId="43" fontId="1" fillId="33" borderId="10" xfId="52" applyFont="1" applyFill="1" applyBorder="1" applyAlignment="1">
      <alignment vertical="center" wrapText="1"/>
    </xf>
    <xf numFmtId="4" fontId="1" fillId="33" borderId="10" xfId="42" applyNumberFormat="1" applyFont="1" applyFill="1" applyBorder="1" applyAlignment="1">
      <alignment vertical="center" wrapText="1"/>
    </xf>
    <xf numFmtId="180" fontId="1" fillId="33" borderId="10" xfId="42" applyNumberFormat="1" applyFont="1" applyFill="1" applyBorder="1" applyAlignment="1">
      <alignment vertical="center"/>
    </xf>
    <xf numFmtId="4" fontId="1" fillId="33" borderId="10" xfId="42" applyNumberFormat="1" applyFont="1" applyFill="1" applyBorder="1" applyAlignment="1">
      <alignment vertical="center"/>
    </xf>
    <xf numFmtId="190" fontId="11" fillId="33" borderId="10" xfId="0" applyNumberFormat="1" applyFont="1" applyFill="1" applyBorder="1" applyAlignment="1">
      <alignment vertical="center"/>
    </xf>
    <xf numFmtId="4" fontId="68" fillId="33" borderId="10" xfId="89" applyNumberFormat="1" applyFont="1" applyFill="1" applyBorder="1" applyAlignment="1">
      <alignment vertical="center"/>
      <protection/>
    </xf>
    <xf numFmtId="2" fontId="11" fillId="33" borderId="10" xfId="0" applyNumberFormat="1" applyFont="1" applyFill="1" applyBorder="1" applyAlignment="1">
      <alignment vertical="center"/>
    </xf>
    <xf numFmtId="180" fontId="1" fillId="33" borderId="10" xfId="0" applyNumberFormat="1" applyFont="1" applyFill="1" applyBorder="1" applyAlignment="1">
      <alignment vertical="center" wrapText="1"/>
    </xf>
    <xf numFmtId="43" fontId="68" fillId="34" borderId="10" xfId="49" applyFont="1" applyFill="1" applyBorder="1" applyAlignment="1">
      <alignment vertical="center" wrapText="1"/>
    </xf>
    <xf numFmtId="4" fontId="1" fillId="0" borderId="10" xfId="0" applyNumberFormat="1" applyFont="1" applyFill="1" applyBorder="1" applyAlignment="1">
      <alignment vertical="center" wrapText="1"/>
    </xf>
    <xf numFmtId="4" fontId="1" fillId="0" borderId="10" xfId="49" applyNumberFormat="1" applyFont="1" applyFill="1" applyBorder="1" applyAlignment="1">
      <alignment vertical="center"/>
    </xf>
    <xf numFmtId="4" fontId="68" fillId="33" borderId="10" xfId="52" applyNumberFormat="1" applyFont="1" applyFill="1" applyBorder="1" applyAlignment="1">
      <alignment vertical="center" wrapText="1"/>
    </xf>
    <xf numFmtId="0" fontId="1" fillId="33" borderId="10" xfId="0" applyFont="1" applyFill="1" applyBorder="1" applyAlignment="1">
      <alignment horizontal="center" vertical="center"/>
    </xf>
    <xf numFmtId="0" fontId="14" fillId="33" borderId="0" xfId="0" applyFont="1" applyFill="1" applyAlignment="1">
      <alignment horizontal="center" vertical="center" wrapText="1"/>
    </xf>
    <xf numFmtId="0" fontId="11"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 fillId="33" borderId="10" xfId="0" applyFont="1" applyFill="1" applyBorder="1" applyAlignment="1" quotePrefix="1">
      <alignment horizontal="justify" vertical="center" wrapText="1"/>
    </xf>
    <xf numFmtId="0" fontId="1" fillId="33" borderId="10" xfId="0" applyFont="1" applyFill="1" applyBorder="1" applyAlignment="1">
      <alignment horizontal="justify" vertical="center" wrapText="1"/>
    </xf>
    <xf numFmtId="0" fontId="11" fillId="33" borderId="10" xfId="140" applyFont="1" applyFill="1" applyBorder="1" applyAlignment="1">
      <alignment horizontal="justify" vertical="center" wrapText="1"/>
      <protection/>
    </xf>
    <xf numFmtId="4" fontId="68" fillId="33" borderId="10" xfId="0" applyNumberFormat="1" applyFont="1" applyFill="1" applyBorder="1" applyAlignment="1">
      <alignment horizontal="justify" vertical="center" wrapText="1"/>
    </xf>
    <xf numFmtId="0" fontId="2" fillId="33" borderId="0" xfId="0" applyNumberFormat="1" applyFont="1" applyFill="1" applyAlignment="1">
      <alignment horizontal="center" vertical="center"/>
    </xf>
    <xf numFmtId="0" fontId="25" fillId="33" borderId="0" xfId="0" applyFont="1" applyFill="1" applyBorder="1" applyAlignment="1">
      <alignment horizontal="center" vertical="center" wrapText="1"/>
    </xf>
    <xf numFmtId="0" fontId="14" fillId="33" borderId="0" xfId="0" applyFont="1" applyFill="1" applyAlignment="1">
      <alignment horizontal="right" vertical="center"/>
    </xf>
    <xf numFmtId="0"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justify" vertical="center" wrapText="1"/>
    </xf>
    <xf numFmtId="1"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68" fillId="33" borderId="10" xfId="138" applyFont="1" applyFill="1" applyBorder="1" applyAlignment="1">
      <alignment horizontal="justify" vertical="center" wrapText="1"/>
      <protection/>
    </xf>
    <xf numFmtId="0" fontId="1" fillId="33" borderId="10" xfId="81" applyFont="1" applyFill="1" applyBorder="1" applyAlignment="1">
      <alignment horizontal="justify" vertical="center" wrapText="1"/>
      <protection/>
    </xf>
    <xf numFmtId="1" fontId="1" fillId="33" borderId="10" xfId="135" applyNumberFormat="1" applyFont="1" applyFill="1" applyBorder="1" applyAlignment="1">
      <alignment horizontal="center" vertical="center" wrapText="1"/>
      <protection/>
    </xf>
    <xf numFmtId="0" fontId="1" fillId="33" borderId="10" xfId="135" applyFont="1" applyFill="1" applyBorder="1" applyAlignment="1">
      <alignment horizontal="center" vertical="center" wrapText="1"/>
      <protection/>
    </xf>
  </cellXfs>
  <cellStyles count="14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3" xfId="45"/>
    <cellStyle name="Comma 13 2" xfId="46"/>
    <cellStyle name="Comma 15" xfId="47"/>
    <cellStyle name="Comma 15 2" xfId="48"/>
    <cellStyle name="Comma 18" xfId="49"/>
    <cellStyle name="Comma 18 2" xfId="50"/>
    <cellStyle name="Comma 2" xfId="51"/>
    <cellStyle name="Comma 2 2" xfId="52"/>
    <cellStyle name="Comma 2 2 2" xfId="53"/>
    <cellStyle name="Comma 2 3" xfId="54"/>
    <cellStyle name="Comma 2 4" xfId="55"/>
    <cellStyle name="Comma 2 8" xfId="56"/>
    <cellStyle name="Comma 3" xfId="57"/>
    <cellStyle name="Comma 3 2" xfId="58"/>
    <cellStyle name="Comma 3 3" xfId="59"/>
    <cellStyle name="Comma 3 4" xfId="60"/>
    <cellStyle name="Comma 3 5" xfId="61"/>
    <cellStyle name="Comma 33" xfId="62"/>
    <cellStyle name="Comma 4" xfId="63"/>
    <cellStyle name="Comma 4 2" xfId="64"/>
    <cellStyle name="Comma 5" xfId="65"/>
    <cellStyle name="Comma 5 2" xfId="66"/>
    <cellStyle name="Comma 7" xfId="67"/>
    <cellStyle name="Currency" xfId="68"/>
    <cellStyle name="Currency [0]"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Linked Cell" xfId="79"/>
    <cellStyle name="Neutral" xfId="80"/>
    <cellStyle name="Normal 10" xfId="81"/>
    <cellStyle name="Normal 10 3" xfId="82"/>
    <cellStyle name="Normal 106" xfId="83"/>
    <cellStyle name="Normal 11" xfId="84"/>
    <cellStyle name="Normal 116" xfId="85"/>
    <cellStyle name="Normal 12" xfId="86"/>
    <cellStyle name="Normal 12 2" xfId="87"/>
    <cellStyle name="Normal 13" xfId="88"/>
    <cellStyle name="Normal 14" xfId="89"/>
    <cellStyle name="Normal 14 2 2" xfId="90"/>
    <cellStyle name="Normal 15" xfId="91"/>
    <cellStyle name="Normal 17" xfId="92"/>
    <cellStyle name="Normal 17 2" xfId="93"/>
    <cellStyle name="Normal 2" xfId="94"/>
    <cellStyle name="Normal 2 2" xfId="95"/>
    <cellStyle name="Normal 2 2 2 2" xfId="96"/>
    <cellStyle name="Normal 2 3" xfId="97"/>
    <cellStyle name="Normal 2 4" xfId="98"/>
    <cellStyle name="Normal 2 4 2" xfId="99"/>
    <cellStyle name="Normal 2_Danh muc bo sung T6. 2018" xfId="100"/>
    <cellStyle name="Normal 3" xfId="101"/>
    <cellStyle name="Normal 3 2" xfId="102"/>
    <cellStyle name="Normal 3 3" xfId="103"/>
    <cellStyle name="Normal 30 3" xfId="104"/>
    <cellStyle name="Normal 33 2" xfId="105"/>
    <cellStyle name="Normal 35 2" xfId="106"/>
    <cellStyle name="Normal 37 2" xfId="107"/>
    <cellStyle name="Normal 39" xfId="108"/>
    <cellStyle name="Normal 4" xfId="109"/>
    <cellStyle name="Normal 4 2" xfId="110"/>
    <cellStyle name="Normal 4 3" xfId="111"/>
    <cellStyle name="Normal 40" xfId="112"/>
    <cellStyle name="Normal 41" xfId="113"/>
    <cellStyle name="Normal 42" xfId="114"/>
    <cellStyle name="Normal 43" xfId="115"/>
    <cellStyle name="Normal 44" xfId="116"/>
    <cellStyle name="Normal 45" xfId="117"/>
    <cellStyle name="Normal 46" xfId="118"/>
    <cellStyle name="Normal 48" xfId="119"/>
    <cellStyle name="Normal 49" xfId="120"/>
    <cellStyle name="Normal 5" xfId="121"/>
    <cellStyle name="Normal 5 2" xfId="122"/>
    <cellStyle name="Normal 50" xfId="123"/>
    <cellStyle name="Normal 51" xfId="124"/>
    <cellStyle name="Normal 52" xfId="125"/>
    <cellStyle name="Normal 53" xfId="126"/>
    <cellStyle name="Normal 57" xfId="127"/>
    <cellStyle name="Normal 6" xfId="128"/>
    <cellStyle name="Normal 6 2" xfId="129"/>
    <cellStyle name="Normal 6 2 2" xfId="130"/>
    <cellStyle name="Normal 6 2 2 3" xfId="131"/>
    <cellStyle name="Normal 6 3" xfId="132"/>
    <cellStyle name="Normal 60" xfId="133"/>
    <cellStyle name="Normal 7" xfId="134"/>
    <cellStyle name="Normal 8" xfId="135"/>
    <cellStyle name="Normal 8 2" xfId="136"/>
    <cellStyle name="Normal 9" xfId="137"/>
    <cellStyle name="Normal_Cong trinh dang thi cong da kiem tra-them cot-Uni" xfId="138"/>
    <cellStyle name="Normal_Cong trinh dang thi cong da kiem tra-them cot-Uni 10" xfId="139"/>
    <cellStyle name="Normal_Cong trinh dang thi cong da kiem tra-them cot-Uni 2" xfId="140"/>
    <cellStyle name="Normal_in" xfId="141"/>
    <cellStyle name="Note" xfId="142"/>
    <cellStyle name="Output" xfId="143"/>
    <cellStyle name="Percent" xfId="144"/>
    <cellStyle name="Title" xfId="145"/>
    <cellStyle name="Total" xfId="146"/>
    <cellStyle name="Warning Text"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942975</xdr:colOff>
      <xdr:row>24</xdr:row>
      <xdr:rowOff>0</xdr:rowOff>
    </xdr:from>
    <xdr:ext cx="0" cy="133350"/>
    <xdr:sp>
      <xdr:nvSpPr>
        <xdr:cNvPr id="1" name="TextBox 1080"/>
        <xdr:cNvSpPr txBox="1">
          <a:spLocks noChangeArrowheads="1"/>
        </xdr:cNvSpPr>
      </xdr:nvSpPr>
      <xdr:spPr>
        <a:xfrm>
          <a:off x="1228725" y="895350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24</xdr:row>
      <xdr:rowOff>0</xdr:rowOff>
    </xdr:from>
    <xdr:ext cx="0" cy="133350"/>
    <xdr:sp>
      <xdr:nvSpPr>
        <xdr:cNvPr id="2" name="TextBox 1087"/>
        <xdr:cNvSpPr txBox="1">
          <a:spLocks noChangeArrowheads="1"/>
        </xdr:cNvSpPr>
      </xdr:nvSpPr>
      <xdr:spPr>
        <a:xfrm>
          <a:off x="1228725" y="895350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24</xdr:row>
      <xdr:rowOff>0</xdr:rowOff>
    </xdr:from>
    <xdr:ext cx="0" cy="133350"/>
    <xdr:sp>
      <xdr:nvSpPr>
        <xdr:cNvPr id="3" name="TextBox 1211"/>
        <xdr:cNvSpPr txBox="1">
          <a:spLocks noChangeArrowheads="1"/>
        </xdr:cNvSpPr>
      </xdr:nvSpPr>
      <xdr:spPr>
        <a:xfrm>
          <a:off x="1228725" y="895350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4" name="TextBox 1080"/>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5" name="TextBox 1087"/>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6" name="TextBox 1211"/>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7" name="TextBox 1087"/>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114300</xdr:rowOff>
    </xdr:from>
    <xdr:ext cx="0" cy="142875"/>
    <xdr:sp>
      <xdr:nvSpPr>
        <xdr:cNvPr id="8" name="TextBox 1211"/>
        <xdr:cNvSpPr txBox="1">
          <a:spLocks noChangeArrowheads="1"/>
        </xdr:cNvSpPr>
      </xdr:nvSpPr>
      <xdr:spPr>
        <a:xfrm>
          <a:off x="1228725" y="515493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9" name="TextBox 1080"/>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10" name="TextBox 1087"/>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52400"/>
    <xdr:sp>
      <xdr:nvSpPr>
        <xdr:cNvPr id="11" name="TextBox 1211"/>
        <xdr:cNvSpPr txBox="1">
          <a:spLocks noChangeArrowheads="1"/>
        </xdr:cNvSpPr>
      </xdr:nvSpPr>
      <xdr:spPr>
        <a:xfrm>
          <a:off x="1228725" y="516350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42875"/>
    <xdr:sp>
      <xdr:nvSpPr>
        <xdr:cNvPr id="12" name="TextBox 1080"/>
        <xdr:cNvSpPr txBox="1">
          <a:spLocks noChangeArrowheads="1"/>
        </xdr:cNvSpPr>
      </xdr:nvSpPr>
      <xdr:spPr>
        <a:xfrm>
          <a:off x="1228725" y="516350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42875"/>
    <xdr:sp>
      <xdr:nvSpPr>
        <xdr:cNvPr id="13" name="TextBox 1087"/>
        <xdr:cNvSpPr txBox="1">
          <a:spLocks noChangeArrowheads="1"/>
        </xdr:cNvSpPr>
      </xdr:nvSpPr>
      <xdr:spPr>
        <a:xfrm>
          <a:off x="1228725" y="516350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102</xdr:row>
      <xdr:rowOff>0</xdr:rowOff>
    </xdr:from>
    <xdr:ext cx="0" cy="142875"/>
    <xdr:sp>
      <xdr:nvSpPr>
        <xdr:cNvPr id="14" name="TextBox 1211"/>
        <xdr:cNvSpPr txBox="1">
          <a:spLocks noChangeArrowheads="1"/>
        </xdr:cNvSpPr>
      </xdr:nvSpPr>
      <xdr:spPr>
        <a:xfrm>
          <a:off x="1228725" y="516350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15" name="TextBox 1080"/>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16" name="TextBox 1087"/>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17" name="TextBox 1211"/>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18" name="TextBox 1080"/>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19" name="TextBox 1087"/>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20" name="TextBox 1211"/>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21" name="TextBox 1080"/>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22" name="TextBox 1087"/>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52400"/>
    <xdr:sp>
      <xdr:nvSpPr>
        <xdr:cNvPr id="23" name="TextBox 1211"/>
        <xdr:cNvSpPr txBox="1">
          <a:spLocks noChangeArrowheads="1"/>
        </xdr:cNvSpPr>
      </xdr:nvSpPr>
      <xdr:spPr>
        <a:xfrm>
          <a:off x="1228725" y="5143500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24" name="TextBox 1080"/>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25" name="TextBox 1087"/>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26" name="TextBox 1211"/>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114300</xdr:rowOff>
    </xdr:from>
    <xdr:ext cx="0" cy="142875"/>
    <xdr:sp>
      <xdr:nvSpPr>
        <xdr:cNvPr id="27" name="TextBox 1080"/>
        <xdr:cNvSpPr txBox="1">
          <a:spLocks noChangeArrowheads="1"/>
        </xdr:cNvSpPr>
      </xdr:nvSpPr>
      <xdr:spPr>
        <a:xfrm>
          <a:off x="1228725" y="515493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0</xdr:rowOff>
    </xdr:from>
    <xdr:ext cx="0" cy="142875"/>
    <xdr:sp>
      <xdr:nvSpPr>
        <xdr:cNvPr id="28" name="TextBox 1087"/>
        <xdr:cNvSpPr txBox="1">
          <a:spLocks noChangeArrowheads="1"/>
        </xdr:cNvSpPr>
      </xdr:nvSpPr>
      <xdr:spPr>
        <a:xfrm>
          <a:off x="1228725" y="514350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114300</xdr:rowOff>
    </xdr:from>
    <xdr:ext cx="0" cy="142875"/>
    <xdr:sp>
      <xdr:nvSpPr>
        <xdr:cNvPr id="29" name="TextBox 1211"/>
        <xdr:cNvSpPr txBox="1">
          <a:spLocks noChangeArrowheads="1"/>
        </xdr:cNvSpPr>
      </xdr:nvSpPr>
      <xdr:spPr>
        <a:xfrm>
          <a:off x="1228725" y="515493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0"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1"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2"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3"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4"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5"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6"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7"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1"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2"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3"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4"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5"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6"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7"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8"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9"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0"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1"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2"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3"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4"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5"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6"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7"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8"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59"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60"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61"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62"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23825"/>
    <xdr:sp>
      <xdr:nvSpPr>
        <xdr:cNvPr id="63" name="TextBox 1080"/>
        <xdr:cNvSpPr txBox="1">
          <a:spLocks noChangeArrowheads="1"/>
        </xdr:cNvSpPr>
      </xdr:nvSpPr>
      <xdr:spPr>
        <a:xfrm>
          <a:off x="1228725" y="22574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23825"/>
    <xdr:sp>
      <xdr:nvSpPr>
        <xdr:cNvPr id="64" name="TextBox 1087"/>
        <xdr:cNvSpPr txBox="1">
          <a:spLocks noChangeArrowheads="1"/>
        </xdr:cNvSpPr>
      </xdr:nvSpPr>
      <xdr:spPr>
        <a:xfrm>
          <a:off x="1228725" y="22574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23825"/>
    <xdr:sp>
      <xdr:nvSpPr>
        <xdr:cNvPr id="65" name="TextBox 1211"/>
        <xdr:cNvSpPr txBox="1">
          <a:spLocks noChangeArrowheads="1"/>
        </xdr:cNvSpPr>
      </xdr:nvSpPr>
      <xdr:spPr>
        <a:xfrm>
          <a:off x="1228725" y="22574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66"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67"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68"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69"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70"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52400"/>
    <xdr:sp>
      <xdr:nvSpPr>
        <xdr:cNvPr id="71"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33350"/>
    <xdr:sp>
      <xdr:nvSpPr>
        <xdr:cNvPr id="72" name="TextBox 1080"/>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33350"/>
    <xdr:sp>
      <xdr:nvSpPr>
        <xdr:cNvPr id="73" name="TextBox 1087"/>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13</xdr:row>
      <xdr:rowOff>0</xdr:rowOff>
    </xdr:from>
    <xdr:ext cx="0" cy="133350"/>
    <xdr:sp>
      <xdr:nvSpPr>
        <xdr:cNvPr id="74" name="TextBox 1211"/>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75" name="TextBox 1080"/>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76"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77" name="TextBox 1211"/>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78"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79"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80"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1"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2"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3"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84"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85"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86"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7"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8"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89"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90" name="TextBox 1080"/>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91"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92" name="TextBox 1211"/>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3"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4"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5"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6"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7"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98"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99"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00"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01"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57150"/>
    <xdr:sp>
      <xdr:nvSpPr>
        <xdr:cNvPr id="102" name="TextBox 1080"/>
        <xdr:cNvSpPr txBox="1">
          <a:spLocks noChangeArrowheads="1"/>
        </xdr:cNvSpPr>
      </xdr:nvSpPr>
      <xdr:spPr>
        <a:xfrm>
          <a:off x="1114425" y="219551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133350"/>
    <xdr:sp>
      <xdr:nvSpPr>
        <xdr:cNvPr id="103" name="TextBox 1087"/>
        <xdr:cNvSpPr txBox="1">
          <a:spLocks noChangeArrowheads="1"/>
        </xdr:cNvSpPr>
      </xdr:nvSpPr>
      <xdr:spPr>
        <a:xfrm>
          <a:off x="1114425" y="219551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1095375</xdr:colOff>
      <xdr:row>41</xdr:row>
      <xdr:rowOff>0</xdr:rowOff>
    </xdr:from>
    <xdr:ext cx="0" cy="66675"/>
    <xdr:sp>
      <xdr:nvSpPr>
        <xdr:cNvPr id="104" name="TextBox 1211"/>
        <xdr:cNvSpPr txBox="1">
          <a:spLocks noChangeArrowheads="1"/>
        </xdr:cNvSpPr>
      </xdr:nvSpPr>
      <xdr:spPr>
        <a:xfrm>
          <a:off x="1381125" y="20173950"/>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105" name="TextBox 1080"/>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06"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107" name="TextBox 1211"/>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08"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09"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0"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1"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2"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13"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14"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15"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6"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7"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18"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119" name="TextBox 1080"/>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20"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114300</xdr:rowOff>
    </xdr:from>
    <xdr:ext cx="0" cy="142875"/>
    <xdr:sp>
      <xdr:nvSpPr>
        <xdr:cNvPr id="121" name="TextBox 1211"/>
        <xdr:cNvSpPr txBox="1">
          <a:spLocks noChangeArrowheads="1"/>
        </xdr:cNvSpPr>
      </xdr:nvSpPr>
      <xdr:spPr>
        <a:xfrm>
          <a:off x="1228725" y="19411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2"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3"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4"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5"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6"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27"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28"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29"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30"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31"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32"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33"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34" name="TextBox 1080"/>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135" name="TextBox 1087"/>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36" name="TextBox 1080"/>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37" name="TextBox 1087"/>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42875"/>
    <xdr:sp>
      <xdr:nvSpPr>
        <xdr:cNvPr id="138" name="TextBox 1211"/>
        <xdr:cNvSpPr txBox="1">
          <a:spLocks noChangeArrowheads="1"/>
        </xdr:cNvSpPr>
      </xdr:nvSpPr>
      <xdr:spPr>
        <a:xfrm>
          <a:off x="1228725" y="192976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62</xdr:row>
      <xdr:rowOff>0</xdr:rowOff>
    </xdr:from>
    <xdr:ext cx="0" cy="66675"/>
    <xdr:sp>
      <xdr:nvSpPr>
        <xdr:cNvPr id="139" name="TextBox 1080"/>
        <xdr:cNvSpPr txBox="1">
          <a:spLocks noChangeArrowheads="1"/>
        </xdr:cNvSpPr>
      </xdr:nvSpPr>
      <xdr:spPr>
        <a:xfrm>
          <a:off x="1114425" y="2940367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62</xdr:row>
      <xdr:rowOff>0</xdr:rowOff>
    </xdr:from>
    <xdr:ext cx="0" cy="142875"/>
    <xdr:sp>
      <xdr:nvSpPr>
        <xdr:cNvPr id="140" name="TextBox 1087"/>
        <xdr:cNvSpPr txBox="1">
          <a:spLocks noChangeArrowheads="1"/>
        </xdr:cNvSpPr>
      </xdr:nvSpPr>
      <xdr:spPr>
        <a:xfrm>
          <a:off x="1114425" y="2940367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1"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2"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3"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4"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5"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52400"/>
    <xdr:sp>
      <xdr:nvSpPr>
        <xdr:cNvPr id="146"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42875"/>
    <xdr:sp>
      <xdr:nvSpPr>
        <xdr:cNvPr id="147" name="TextBox 1080"/>
        <xdr:cNvSpPr txBox="1">
          <a:spLocks noChangeArrowheads="1"/>
        </xdr:cNvSpPr>
      </xdr:nvSpPr>
      <xdr:spPr>
        <a:xfrm>
          <a:off x="1228725" y="22574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42875"/>
    <xdr:sp>
      <xdr:nvSpPr>
        <xdr:cNvPr id="148" name="TextBox 1087"/>
        <xdr:cNvSpPr txBox="1">
          <a:spLocks noChangeArrowheads="1"/>
        </xdr:cNvSpPr>
      </xdr:nvSpPr>
      <xdr:spPr>
        <a:xfrm>
          <a:off x="1228725" y="22574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12</xdr:row>
      <xdr:rowOff>0</xdr:rowOff>
    </xdr:from>
    <xdr:ext cx="0" cy="142875"/>
    <xdr:sp>
      <xdr:nvSpPr>
        <xdr:cNvPr id="149" name="TextBox 1211"/>
        <xdr:cNvSpPr txBox="1">
          <a:spLocks noChangeArrowheads="1"/>
        </xdr:cNvSpPr>
      </xdr:nvSpPr>
      <xdr:spPr>
        <a:xfrm>
          <a:off x="1228725" y="22574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45</xdr:row>
      <xdr:rowOff>0</xdr:rowOff>
    </xdr:from>
    <xdr:ext cx="0" cy="57150"/>
    <xdr:sp>
      <xdr:nvSpPr>
        <xdr:cNvPr id="150" name="TextBox 1080"/>
        <xdr:cNvSpPr txBox="1">
          <a:spLocks noChangeArrowheads="1"/>
        </xdr:cNvSpPr>
      </xdr:nvSpPr>
      <xdr:spPr>
        <a:xfrm>
          <a:off x="1114425" y="20774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45</xdr:row>
      <xdr:rowOff>0</xdr:rowOff>
    </xdr:from>
    <xdr:ext cx="0" cy="133350"/>
    <xdr:sp>
      <xdr:nvSpPr>
        <xdr:cNvPr id="151" name="TextBox 1087"/>
        <xdr:cNvSpPr txBox="1">
          <a:spLocks noChangeArrowheads="1"/>
        </xdr:cNvSpPr>
      </xdr:nvSpPr>
      <xdr:spPr>
        <a:xfrm>
          <a:off x="1114425" y="207740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2"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3"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4"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8"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59"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0"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2"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4"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5"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6"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7"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8"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69"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0"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1"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2"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3"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4"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5"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6"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7"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178"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7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8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8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82"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83"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84"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8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8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8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88"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89"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90"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2"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4"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5"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196"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97"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98"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199"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200"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201"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202"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203"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204"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205"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57150"/>
    <xdr:sp>
      <xdr:nvSpPr>
        <xdr:cNvPr id="206" name="TextBox 1080"/>
        <xdr:cNvSpPr txBox="1">
          <a:spLocks noChangeArrowheads="1"/>
        </xdr:cNvSpPr>
      </xdr:nvSpPr>
      <xdr:spPr>
        <a:xfrm>
          <a:off x="1114425" y="219551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133350"/>
    <xdr:sp>
      <xdr:nvSpPr>
        <xdr:cNvPr id="207" name="TextBox 1087"/>
        <xdr:cNvSpPr txBox="1">
          <a:spLocks noChangeArrowheads="1"/>
        </xdr:cNvSpPr>
      </xdr:nvSpPr>
      <xdr:spPr>
        <a:xfrm>
          <a:off x="1114425" y="219551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57150"/>
    <xdr:sp>
      <xdr:nvSpPr>
        <xdr:cNvPr id="208" name="TextBox 1211"/>
        <xdr:cNvSpPr txBox="1">
          <a:spLocks noChangeArrowheads="1"/>
        </xdr:cNvSpPr>
      </xdr:nvSpPr>
      <xdr:spPr>
        <a:xfrm>
          <a:off x="1114425" y="219551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57150"/>
    <xdr:sp>
      <xdr:nvSpPr>
        <xdr:cNvPr id="209" name="TextBox 1080"/>
        <xdr:cNvSpPr txBox="1">
          <a:spLocks noChangeArrowheads="1"/>
        </xdr:cNvSpPr>
      </xdr:nvSpPr>
      <xdr:spPr>
        <a:xfrm>
          <a:off x="1114425" y="219551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133350"/>
    <xdr:sp>
      <xdr:nvSpPr>
        <xdr:cNvPr id="210" name="TextBox 1087"/>
        <xdr:cNvSpPr txBox="1">
          <a:spLocks noChangeArrowheads="1"/>
        </xdr:cNvSpPr>
      </xdr:nvSpPr>
      <xdr:spPr>
        <a:xfrm>
          <a:off x="1114425" y="219551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53</xdr:row>
      <xdr:rowOff>0</xdr:rowOff>
    </xdr:from>
    <xdr:ext cx="0" cy="57150"/>
    <xdr:sp>
      <xdr:nvSpPr>
        <xdr:cNvPr id="211" name="TextBox 1211"/>
        <xdr:cNvSpPr txBox="1">
          <a:spLocks noChangeArrowheads="1"/>
        </xdr:cNvSpPr>
      </xdr:nvSpPr>
      <xdr:spPr>
        <a:xfrm>
          <a:off x="1114425" y="219551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2"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3"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4"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5"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6"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7"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8"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19"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0"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1"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2"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3"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4"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5"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6"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7"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8"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29"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0"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1"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2"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3"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4"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5"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6"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7"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8"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39"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0"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1"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2"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3"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4"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5"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6"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7"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8"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49"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0"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1"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2"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3"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4"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5"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6"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7"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8"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59"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0"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1"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2"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3"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4"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5"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6"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7"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8"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69"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70"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71"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72" name="TextBox 1080"/>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73" name="TextBox 1087"/>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33350"/>
    <xdr:sp>
      <xdr:nvSpPr>
        <xdr:cNvPr id="274" name="TextBox 1211"/>
        <xdr:cNvSpPr txBox="1">
          <a:spLocks noChangeArrowheads="1"/>
        </xdr:cNvSpPr>
      </xdr:nvSpPr>
      <xdr:spPr>
        <a:xfrm>
          <a:off x="1228725" y="20173950"/>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275"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76"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77"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78"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7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2"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4"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5"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6"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7"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8"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89"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0"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1"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2"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3"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4"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5"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6"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7"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8"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29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2"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3"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4"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8"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09"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0"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2"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4"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5"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6"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7"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8"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1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2"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3"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4"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8"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29"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0"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2"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4"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5"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36"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66675"/>
    <xdr:sp>
      <xdr:nvSpPr>
        <xdr:cNvPr id="337" name="TextBox 1080"/>
        <xdr:cNvSpPr txBox="1">
          <a:spLocks noChangeArrowheads="1"/>
        </xdr:cNvSpPr>
      </xdr:nvSpPr>
      <xdr:spPr>
        <a:xfrm>
          <a:off x="1114425" y="219551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133350"/>
    <xdr:sp>
      <xdr:nvSpPr>
        <xdr:cNvPr id="338" name="TextBox 1087"/>
        <xdr:cNvSpPr txBox="1">
          <a:spLocks noChangeArrowheads="1"/>
        </xdr:cNvSpPr>
      </xdr:nvSpPr>
      <xdr:spPr>
        <a:xfrm>
          <a:off x="1114425" y="219551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66675"/>
    <xdr:sp>
      <xdr:nvSpPr>
        <xdr:cNvPr id="339" name="TextBox 1211"/>
        <xdr:cNvSpPr txBox="1">
          <a:spLocks noChangeArrowheads="1"/>
        </xdr:cNvSpPr>
      </xdr:nvSpPr>
      <xdr:spPr>
        <a:xfrm>
          <a:off x="1114425" y="219551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66675"/>
    <xdr:sp>
      <xdr:nvSpPr>
        <xdr:cNvPr id="340" name="TextBox 1080"/>
        <xdr:cNvSpPr txBox="1">
          <a:spLocks noChangeArrowheads="1"/>
        </xdr:cNvSpPr>
      </xdr:nvSpPr>
      <xdr:spPr>
        <a:xfrm>
          <a:off x="1114425" y="219551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133350"/>
    <xdr:sp>
      <xdr:nvSpPr>
        <xdr:cNvPr id="341" name="TextBox 1087"/>
        <xdr:cNvSpPr txBox="1">
          <a:spLocks noChangeArrowheads="1"/>
        </xdr:cNvSpPr>
      </xdr:nvSpPr>
      <xdr:spPr>
        <a:xfrm>
          <a:off x="1114425" y="219551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48</xdr:row>
      <xdr:rowOff>0</xdr:rowOff>
    </xdr:from>
    <xdr:ext cx="0" cy="66675"/>
    <xdr:sp>
      <xdr:nvSpPr>
        <xdr:cNvPr id="342" name="TextBox 1211"/>
        <xdr:cNvSpPr txBox="1">
          <a:spLocks noChangeArrowheads="1"/>
        </xdr:cNvSpPr>
      </xdr:nvSpPr>
      <xdr:spPr>
        <a:xfrm>
          <a:off x="1114425" y="219551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43"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44"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45"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46"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47"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48"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4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52"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53"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54"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8"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59"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60"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1"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2"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3"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4" name="TextBox 1080"/>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5" name="TextBox 1087"/>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52400"/>
    <xdr:sp>
      <xdr:nvSpPr>
        <xdr:cNvPr id="366" name="TextBox 1211"/>
        <xdr:cNvSpPr txBox="1">
          <a:spLocks noChangeArrowheads="1"/>
        </xdr:cNvSpPr>
      </xdr:nvSpPr>
      <xdr:spPr>
        <a:xfrm>
          <a:off x="1228725" y="201739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67"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68"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38</xdr:row>
      <xdr:rowOff>0</xdr:rowOff>
    </xdr:from>
    <xdr:ext cx="0" cy="142875"/>
    <xdr:sp>
      <xdr:nvSpPr>
        <xdr:cNvPr id="369"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101</xdr:row>
      <xdr:rowOff>114300</xdr:rowOff>
    </xdr:from>
    <xdr:ext cx="0" cy="142875"/>
    <xdr:sp>
      <xdr:nvSpPr>
        <xdr:cNvPr id="370" name="TextBox 1080"/>
        <xdr:cNvSpPr txBox="1">
          <a:spLocks noChangeArrowheads="1"/>
        </xdr:cNvSpPr>
      </xdr:nvSpPr>
      <xdr:spPr>
        <a:xfrm>
          <a:off x="1228725" y="5154930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37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57150"/>
    <xdr:sp>
      <xdr:nvSpPr>
        <xdr:cNvPr id="372" name="TextBox 1080"/>
        <xdr:cNvSpPr txBox="1">
          <a:spLocks noChangeArrowheads="1"/>
        </xdr:cNvSpPr>
      </xdr:nvSpPr>
      <xdr:spPr>
        <a:xfrm>
          <a:off x="1114425" y="31823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133350"/>
    <xdr:sp>
      <xdr:nvSpPr>
        <xdr:cNvPr id="373" name="TextBox 1087"/>
        <xdr:cNvSpPr txBox="1">
          <a:spLocks noChangeArrowheads="1"/>
        </xdr:cNvSpPr>
      </xdr:nvSpPr>
      <xdr:spPr>
        <a:xfrm>
          <a:off x="1114425" y="318230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66675"/>
    <xdr:sp>
      <xdr:nvSpPr>
        <xdr:cNvPr id="374" name="TextBox 1080"/>
        <xdr:cNvSpPr txBox="1">
          <a:spLocks noChangeArrowheads="1"/>
        </xdr:cNvSpPr>
      </xdr:nvSpPr>
      <xdr:spPr>
        <a:xfrm>
          <a:off x="1114425" y="32127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123825"/>
    <xdr:sp>
      <xdr:nvSpPr>
        <xdr:cNvPr id="375" name="TextBox 1087"/>
        <xdr:cNvSpPr txBox="1">
          <a:spLocks noChangeArrowheads="1"/>
        </xdr:cNvSpPr>
      </xdr:nvSpPr>
      <xdr:spPr>
        <a:xfrm>
          <a:off x="1114425" y="321278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57150"/>
    <xdr:sp>
      <xdr:nvSpPr>
        <xdr:cNvPr id="376" name="TextBox 1080"/>
        <xdr:cNvSpPr txBox="1">
          <a:spLocks noChangeArrowheads="1"/>
        </xdr:cNvSpPr>
      </xdr:nvSpPr>
      <xdr:spPr>
        <a:xfrm>
          <a:off x="1114425" y="31823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133350"/>
    <xdr:sp>
      <xdr:nvSpPr>
        <xdr:cNvPr id="377" name="TextBox 1087"/>
        <xdr:cNvSpPr txBox="1">
          <a:spLocks noChangeArrowheads="1"/>
        </xdr:cNvSpPr>
      </xdr:nvSpPr>
      <xdr:spPr>
        <a:xfrm>
          <a:off x="1114425" y="318230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57150"/>
    <xdr:sp>
      <xdr:nvSpPr>
        <xdr:cNvPr id="378" name="TextBox 1211"/>
        <xdr:cNvSpPr txBox="1">
          <a:spLocks noChangeArrowheads="1"/>
        </xdr:cNvSpPr>
      </xdr:nvSpPr>
      <xdr:spPr>
        <a:xfrm>
          <a:off x="1114425" y="31823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57150"/>
    <xdr:sp>
      <xdr:nvSpPr>
        <xdr:cNvPr id="379" name="TextBox 1080"/>
        <xdr:cNvSpPr txBox="1">
          <a:spLocks noChangeArrowheads="1"/>
        </xdr:cNvSpPr>
      </xdr:nvSpPr>
      <xdr:spPr>
        <a:xfrm>
          <a:off x="1114425" y="31823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133350"/>
    <xdr:sp>
      <xdr:nvSpPr>
        <xdr:cNvPr id="380" name="TextBox 1087"/>
        <xdr:cNvSpPr txBox="1">
          <a:spLocks noChangeArrowheads="1"/>
        </xdr:cNvSpPr>
      </xdr:nvSpPr>
      <xdr:spPr>
        <a:xfrm>
          <a:off x="1114425" y="318230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66</xdr:row>
      <xdr:rowOff>0</xdr:rowOff>
    </xdr:from>
    <xdr:ext cx="0" cy="57150"/>
    <xdr:sp>
      <xdr:nvSpPr>
        <xdr:cNvPr id="381" name="TextBox 1211"/>
        <xdr:cNvSpPr txBox="1">
          <a:spLocks noChangeArrowheads="1"/>
        </xdr:cNvSpPr>
      </xdr:nvSpPr>
      <xdr:spPr>
        <a:xfrm>
          <a:off x="1114425" y="31823025"/>
          <a:ext cx="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2"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3"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4"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5"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6"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7"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8"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89"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0"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1"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2"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3"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4"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5"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6"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7"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8"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399"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0"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1"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2"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3"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4"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5"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6" name="TextBox 1080"/>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7" name="TextBox 1087"/>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11</xdr:row>
      <xdr:rowOff>0</xdr:rowOff>
    </xdr:from>
    <xdr:ext cx="0" cy="161925"/>
    <xdr:sp>
      <xdr:nvSpPr>
        <xdr:cNvPr id="408" name="TextBox 1211"/>
        <xdr:cNvSpPr txBox="1">
          <a:spLocks noChangeArrowheads="1"/>
        </xdr:cNvSpPr>
      </xdr:nvSpPr>
      <xdr:spPr>
        <a:xfrm>
          <a:off x="1228725" y="225742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0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0"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1"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2"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3"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4"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5"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6"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7"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8"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19"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0"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1"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2"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3"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4"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5"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6"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7"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8"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29"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0"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1"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2"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3"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4" name="TextBox 1211"/>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1152525" cy="257175"/>
    <xdr:sp>
      <xdr:nvSpPr>
        <xdr:cNvPr id="435" name="TextBox 1087"/>
        <xdr:cNvSpPr txBox="1">
          <a:spLocks noChangeArrowheads="1"/>
        </xdr:cNvSpPr>
      </xdr:nvSpPr>
      <xdr:spPr>
        <a:xfrm>
          <a:off x="1228725" y="20173950"/>
          <a:ext cx="11525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971550</xdr:colOff>
      <xdr:row>41</xdr:row>
      <xdr:rowOff>0</xdr:rowOff>
    </xdr:from>
    <xdr:ext cx="1152525" cy="257175"/>
    <xdr:sp>
      <xdr:nvSpPr>
        <xdr:cNvPr id="436" name="TextBox 1079"/>
        <xdr:cNvSpPr txBox="1">
          <a:spLocks noChangeArrowheads="1"/>
        </xdr:cNvSpPr>
      </xdr:nvSpPr>
      <xdr:spPr>
        <a:xfrm>
          <a:off x="1257300" y="20173950"/>
          <a:ext cx="11525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981075</xdr:colOff>
      <xdr:row>41</xdr:row>
      <xdr:rowOff>0</xdr:rowOff>
    </xdr:from>
    <xdr:ext cx="0" cy="257175"/>
    <xdr:sp>
      <xdr:nvSpPr>
        <xdr:cNvPr id="437" name="TextBox 1209"/>
        <xdr:cNvSpPr txBox="1">
          <a:spLocks noChangeArrowheads="1"/>
        </xdr:cNvSpPr>
      </xdr:nvSpPr>
      <xdr:spPr>
        <a:xfrm>
          <a:off x="1266825" y="20173950"/>
          <a:ext cx="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8" name="TextBox 1087"/>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41</xdr:row>
      <xdr:rowOff>0</xdr:rowOff>
    </xdr:from>
    <xdr:ext cx="0" cy="142875"/>
    <xdr:sp>
      <xdr:nvSpPr>
        <xdr:cNvPr id="439" name="TextBox 1080"/>
        <xdr:cNvSpPr txBox="1">
          <a:spLocks noChangeArrowheads="1"/>
        </xdr:cNvSpPr>
      </xdr:nvSpPr>
      <xdr:spPr>
        <a:xfrm>
          <a:off x="1228725" y="20173950"/>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66675"/>
    <xdr:sp>
      <xdr:nvSpPr>
        <xdr:cNvPr id="440" name="TextBox 1080"/>
        <xdr:cNvSpPr txBox="1">
          <a:spLocks noChangeArrowheads="1"/>
        </xdr:cNvSpPr>
      </xdr:nvSpPr>
      <xdr:spPr>
        <a:xfrm>
          <a:off x="1114425" y="32127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66675"/>
    <xdr:sp>
      <xdr:nvSpPr>
        <xdr:cNvPr id="441" name="TextBox 1080"/>
        <xdr:cNvSpPr txBox="1">
          <a:spLocks noChangeArrowheads="1"/>
        </xdr:cNvSpPr>
      </xdr:nvSpPr>
      <xdr:spPr>
        <a:xfrm>
          <a:off x="1114425" y="32127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123825"/>
    <xdr:sp>
      <xdr:nvSpPr>
        <xdr:cNvPr id="442" name="TextBox 1087"/>
        <xdr:cNvSpPr txBox="1">
          <a:spLocks noChangeArrowheads="1"/>
        </xdr:cNvSpPr>
      </xdr:nvSpPr>
      <xdr:spPr>
        <a:xfrm>
          <a:off x="1114425" y="321278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43"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44"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45"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46"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47"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48"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49"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23825"/>
    <xdr:sp>
      <xdr:nvSpPr>
        <xdr:cNvPr id="450" name="TextBox 1087"/>
        <xdr:cNvSpPr txBox="1">
          <a:spLocks noChangeArrowheads="1"/>
        </xdr:cNvSpPr>
      </xdr:nvSpPr>
      <xdr:spPr>
        <a:xfrm>
          <a:off x="1114425" y="219551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1"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2"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53"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4"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5"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56"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7"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58"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59"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0"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1"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23825"/>
    <xdr:sp>
      <xdr:nvSpPr>
        <xdr:cNvPr id="462" name="TextBox 1087"/>
        <xdr:cNvSpPr txBox="1">
          <a:spLocks noChangeArrowheads="1"/>
        </xdr:cNvSpPr>
      </xdr:nvSpPr>
      <xdr:spPr>
        <a:xfrm>
          <a:off x="1114425" y="219551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3"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4"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65"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6"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7"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68"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69"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0"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71"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2"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3"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74"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5"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6"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77"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8"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79"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80"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1"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2"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83"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4"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5"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86"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7"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88"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89"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0"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1"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92"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3"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4"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95"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6"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7"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498"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499"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0"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501"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2"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3"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504"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5"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6"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507"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8"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09"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510"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11"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12" name="TextBox 1080"/>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142875"/>
    <xdr:sp>
      <xdr:nvSpPr>
        <xdr:cNvPr id="513" name="TextBox 1087"/>
        <xdr:cNvSpPr txBox="1">
          <a:spLocks noChangeArrowheads="1"/>
        </xdr:cNvSpPr>
      </xdr:nvSpPr>
      <xdr:spPr>
        <a:xfrm>
          <a:off x="1114425" y="21955125"/>
          <a:ext cx="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51</xdr:row>
      <xdr:rowOff>0</xdr:rowOff>
    </xdr:from>
    <xdr:ext cx="0" cy="47625"/>
    <xdr:sp>
      <xdr:nvSpPr>
        <xdr:cNvPr id="514" name="TextBox 1211"/>
        <xdr:cNvSpPr txBox="1">
          <a:spLocks noChangeArrowheads="1"/>
        </xdr:cNvSpPr>
      </xdr:nvSpPr>
      <xdr:spPr>
        <a:xfrm>
          <a:off x="1114425" y="21955125"/>
          <a:ext cx="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828675</xdr:colOff>
      <xdr:row>67</xdr:row>
      <xdr:rowOff>0</xdr:rowOff>
    </xdr:from>
    <xdr:ext cx="0" cy="123825"/>
    <xdr:sp>
      <xdr:nvSpPr>
        <xdr:cNvPr id="515" name="TextBox 1087"/>
        <xdr:cNvSpPr txBox="1">
          <a:spLocks noChangeArrowheads="1"/>
        </xdr:cNvSpPr>
      </xdr:nvSpPr>
      <xdr:spPr>
        <a:xfrm>
          <a:off x="1114425" y="32127825"/>
          <a:ext cx="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16"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17"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18"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19" name="TextBox 1080"/>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20" name="TextBox 1087"/>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52400"/>
    <xdr:sp>
      <xdr:nvSpPr>
        <xdr:cNvPr id="521" name="TextBox 1211"/>
        <xdr:cNvSpPr txBox="1">
          <a:spLocks noChangeArrowheads="1"/>
        </xdr:cNvSpPr>
      </xdr:nvSpPr>
      <xdr:spPr>
        <a:xfrm>
          <a:off x="1228725" y="2257425"/>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33350"/>
    <xdr:sp>
      <xdr:nvSpPr>
        <xdr:cNvPr id="522" name="TextBox 1080"/>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33350"/>
    <xdr:sp>
      <xdr:nvSpPr>
        <xdr:cNvPr id="523" name="TextBox 1087"/>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14</xdr:row>
      <xdr:rowOff>0</xdr:rowOff>
    </xdr:from>
    <xdr:ext cx="0" cy="133350"/>
    <xdr:sp>
      <xdr:nvSpPr>
        <xdr:cNvPr id="524" name="TextBox 1211"/>
        <xdr:cNvSpPr txBox="1">
          <a:spLocks noChangeArrowheads="1"/>
        </xdr:cNvSpPr>
      </xdr:nvSpPr>
      <xdr:spPr>
        <a:xfrm>
          <a:off x="1228725" y="2257425"/>
          <a:ext cx="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942975</xdr:colOff>
      <xdr:row>37</xdr:row>
      <xdr:rowOff>0</xdr:rowOff>
    </xdr:from>
    <xdr:ext cx="0" cy="152400"/>
    <xdr:sp>
      <xdr:nvSpPr>
        <xdr:cNvPr id="525" name="TextBox 1211"/>
        <xdr:cNvSpPr txBox="1">
          <a:spLocks noChangeArrowheads="1"/>
        </xdr:cNvSpPr>
      </xdr:nvSpPr>
      <xdr:spPr>
        <a:xfrm>
          <a:off x="1228725" y="19297650"/>
          <a:ext cx="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8.710937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27"/>
  <sheetViews>
    <sheetView tabSelected="1" zoomScaleSheetLayoutView="100" zoomScalePageLayoutView="0" workbookViewId="0" topLeftCell="A63">
      <selection activeCell="Q64" sqref="Q64"/>
    </sheetView>
  </sheetViews>
  <sheetFormatPr defaultColWidth="9.140625" defaultRowHeight="12.75"/>
  <cols>
    <col min="1" max="1" width="4.28125" style="95" customWidth="1"/>
    <col min="2" max="2" width="30.421875" style="96" customWidth="1"/>
    <col min="3" max="3" width="16.00390625" style="1" customWidth="1"/>
    <col min="4" max="4" width="13.8515625" style="1" customWidth="1"/>
    <col min="5" max="5" width="8.00390625" style="2" customWidth="1"/>
    <col min="6" max="6" width="7.421875" style="2" bestFit="1" customWidth="1"/>
    <col min="7" max="7" width="8.421875" style="2" customWidth="1"/>
    <col min="8" max="8" width="5.7109375" style="3" hidden="1" customWidth="1"/>
    <col min="9" max="9" width="5.421875" style="4" hidden="1" customWidth="1"/>
    <col min="10" max="10" width="8.28125" style="5" customWidth="1"/>
    <col min="11" max="11" width="54.8515625" style="91" customWidth="1"/>
    <col min="12" max="13" width="9.140625" style="7" hidden="1" customWidth="1"/>
    <col min="14" max="14" width="9.140625" style="8" hidden="1" customWidth="1"/>
    <col min="15" max="15" width="9.140625" style="7" hidden="1" customWidth="1"/>
    <col min="16" max="16" width="0" style="7" hidden="1" customWidth="1"/>
    <col min="17" max="17" width="27.28125" style="7" customWidth="1"/>
    <col min="18" max="16384" width="9.140625" style="7" customWidth="1"/>
  </cols>
  <sheetData>
    <row r="1" spans="1:11" ht="15.75" hidden="1">
      <c r="A1" s="201"/>
      <c r="B1" s="201"/>
      <c r="J1" s="5" t="s">
        <v>0</v>
      </c>
      <c r="K1" s="6"/>
    </row>
    <row r="2" spans="1:11" ht="15.75" hidden="1">
      <c r="A2" s="201"/>
      <c r="B2" s="201"/>
      <c r="K2" s="6"/>
    </row>
    <row r="3" spans="1:11" ht="21" customHeight="1">
      <c r="A3" s="9"/>
      <c r="B3" s="10"/>
      <c r="C3" s="11"/>
      <c r="D3" s="11"/>
      <c r="E3" s="12"/>
      <c r="F3" s="10"/>
      <c r="G3" s="10"/>
      <c r="H3" s="13"/>
      <c r="I3" s="203" t="s">
        <v>22</v>
      </c>
      <c r="J3" s="203"/>
      <c r="K3" s="203"/>
    </row>
    <row r="4" spans="1:11" ht="15.75" customHeight="1">
      <c r="A4" s="202" t="s">
        <v>16</v>
      </c>
      <c r="B4" s="202"/>
      <c r="C4" s="202"/>
      <c r="D4" s="202"/>
      <c r="E4" s="202"/>
      <c r="F4" s="202"/>
      <c r="G4" s="202"/>
      <c r="H4" s="202"/>
      <c r="I4" s="202"/>
      <c r="J4" s="202"/>
      <c r="K4" s="202"/>
    </row>
    <row r="5" spans="1:11" ht="15.75" customHeight="1">
      <c r="A5" s="202" t="s">
        <v>14</v>
      </c>
      <c r="B5" s="202"/>
      <c r="C5" s="202"/>
      <c r="D5" s="202"/>
      <c r="E5" s="202"/>
      <c r="F5" s="202"/>
      <c r="G5" s="202"/>
      <c r="H5" s="202"/>
      <c r="I5" s="202"/>
      <c r="J5" s="202"/>
      <c r="K5" s="202"/>
    </row>
    <row r="6" spans="1:13" ht="18.75" customHeight="1">
      <c r="A6" s="193" t="s">
        <v>221</v>
      </c>
      <c r="B6" s="193"/>
      <c r="C6" s="193"/>
      <c r="D6" s="193"/>
      <c r="E6" s="193"/>
      <c r="F6" s="193"/>
      <c r="G6" s="193"/>
      <c r="H6" s="193"/>
      <c r="I6" s="193"/>
      <c r="J6" s="193"/>
      <c r="K6" s="193"/>
      <c r="L6" s="14"/>
      <c r="M6" s="14"/>
    </row>
    <row r="7" spans="1:11" ht="18" customHeight="1">
      <c r="A7" s="15"/>
      <c r="B7" s="16"/>
      <c r="C7" s="17"/>
      <c r="D7" s="17"/>
      <c r="E7" s="18"/>
      <c r="F7" s="18"/>
      <c r="G7" s="18"/>
      <c r="H7" s="19"/>
      <c r="I7" s="19"/>
      <c r="J7" s="20"/>
      <c r="K7" s="21" t="s">
        <v>12</v>
      </c>
    </row>
    <row r="8" spans="1:14" s="22" customFormat="1" ht="20.25" customHeight="1">
      <c r="A8" s="204" t="s">
        <v>6</v>
      </c>
      <c r="B8" s="194" t="s">
        <v>1</v>
      </c>
      <c r="C8" s="194" t="s">
        <v>7</v>
      </c>
      <c r="D8" s="194" t="s">
        <v>2</v>
      </c>
      <c r="E8" s="195" t="s">
        <v>9</v>
      </c>
      <c r="F8" s="195"/>
      <c r="G8" s="195"/>
      <c r="H8" s="195"/>
      <c r="I8" s="195"/>
      <c r="J8" s="195"/>
      <c r="K8" s="194" t="s">
        <v>10</v>
      </c>
      <c r="N8" s="23"/>
    </row>
    <row r="9" spans="1:14" s="22" customFormat="1" ht="18.75" customHeight="1">
      <c r="A9" s="204"/>
      <c r="B9" s="194"/>
      <c r="C9" s="194"/>
      <c r="D9" s="194"/>
      <c r="E9" s="195" t="s">
        <v>3</v>
      </c>
      <c r="F9" s="195" t="s">
        <v>11</v>
      </c>
      <c r="G9" s="195"/>
      <c r="H9" s="195"/>
      <c r="I9" s="195"/>
      <c r="J9" s="195"/>
      <c r="K9" s="194"/>
      <c r="N9" s="23"/>
    </row>
    <row r="10" spans="1:14" s="22" customFormat="1" ht="30" customHeight="1">
      <c r="A10" s="204"/>
      <c r="B10" s="194"/>
      <c r="C10" s="194"/>
      <c r="D10" s="194"/>
      <c r="E10" s="195"/>
      <c r="F10" s="97" t="s">
        <v>8</v>
      </c>
      <c r="G10" s="24" t="s">
        <v>18</v>
      </c>
      <c r="H10" s="24" t="s">
        <v>4</v>
      </c>
      <c r="I10" s="24" t="s">
        <v>13</v>
      </c>
      <c r="J10" s="97" t="s">
        <v>5</v>
      </c>
      <c r="K10" s="194"/>
      <c r="N10" s="23"/>
    </row>
    <row r="11" spans="1:14" s="22" customFormat="1" ht="19.5" customHeight="1">
      <c r="A11" s="100"/>
      <c r="B11" s="98" t="s">
        <v>220</v>
      </c>
      <c r="C11" s="98"/>
      <c r="D11" s="25"/>
      <c r="E11" s="26">
        <f aca="true" t="shared" si="0" ref="E11:J11">E15+E25+E46+E54+E67+E86+E92</f>
        <v>399.67400000000004</v>
      </c>
      <c r="F11" s="26">
        <f t="shared" si="0"/>
        <v>187.14500000000004</v>
      </c>
      <c r="G11" s="26">
        <f t="shared" si="0"/>
        <v>89.97999999999999</v>
      </c>
      <c r="H11" s="26"/>
      <c r="I11" s="26"/>
      <c r="J11" s="26">
        <f t="shared" si="0"/>
        <v>122.549</v>
      </c>
      <c r="K11" s="27"/>
      <c r="M11" s="28"/>
      <c r="N11" s="23"/>
    </row>
    <row r="12" spans="1:16" s="31" customFormat="1" ht="24" customHeight="1" hidden="1">
      <c r="A12" s="100" t="s">
        <v>15</v>
      </c>
      <c r="B12" s="196" t="s">
        <v>24</v>
      </c>
      <c r="C12" s="196"/>
      <c r="D12" s="196"/>
      <c r="E12" s="29">
        <f aca="true" t="shared" si="1" ref="E12:J12">SUM(E13:E14)</f>
        <v>0</v>
      </c>
      <c r="F12" s="29">
        <f t="shared" si="1"/>
        <v>0</v>
      </c>
      <c r="G12" s="29">
        <f t="shared" si="1"/>
        <v>0</v>
      </c>
      <c r="H12" s="29">
        <f t="shared" si="1"/>
        <v>0</v>
      </c>
      <c r="I12" s="29">
        <f t="shared" si="1"/>
        <v>0</v>
      </c>
      <c r="J12" s="29">
        <f t="shared" si="1"/>
        <v>0</v>
      </c>
      <c r="K12" s="30"/>
      <c r="N12" s="32"/>
      <c r="P12" s="31">
        <v>3</v>
      </c>
    </row>
    <row r="13" spans="1:14" s="31" customFormat="1" ht="51" customHeight="1" hidden="1">
      <c r="A13" s="33">
        <v>4</v>
      </c>
      <c r="B13" s="99"/>
      <c r="C13" s="99"/>
      <c r="D13" s="34"/>
      <c r="E13" s="35"/>
      <c r="F13" s="35"/>
      <c r="G13" s="35"/>
      <c r="H13" s="35"/>
      <c r="I13" s="35"/>
      <c r="J13" s="35"/>
      <c r="K13" s="36"/>
      <c r="N13" s="32"/>
    </row>
    <row r="14" spans="1:14" ht="69" customHeight="1" hidden="1">
      <c r="A14" s="33">
        <v>5</v>
      </c>
      <c r="B14" s="99"/>
      <c r="C14" s="99"/>
      <c r="D14" s="99"/>
      <c r="E14" s="37">
        <f>SUM(F14:J14)</f>
        <v>0</v>
      </c>
      <c r="F14" s="38"/>
      <c r="G14" s="38"/>
      <c r="H14" s="38"/>
      <c r="I14" s="38"/>
      <c r="J14" s="37"/>
      <c r="K14" s="99"/>
      <c r="L14" s="39"/>
      <c r="N14" s="7"/>
    </row>
    <row r="15" spans="1:14" ht="25.5" customHeight="1">
      <c r="A15" s="100" t="s">
        <v>15</v>
      </c>
      <c r="B15" s="196" t="s">
        <v>169</v>
      </c>
      <c r="C15" s="196"/>
      <c r="D15" s="196"/>
      <c r="E15" s="138">
        <f aca="true" t="shared" si="2" ref="E15:J15">SUM(E16:E24)</f>
        <v>209.52</v>
      </c>
      <c r="F15" s="138">
        <f t="shared" si="2"/>
        <v>61.18000000000001</v>
      </c>
      <c r="G15" s="138">
        <f t="shared" si="2"/>
        <v>76.28999999999999</v>
      </c>
      <c r="H15" s="139">
        <f t="shared" si="2"/>
        <v>0</v>
      </c>
      <c r="I15" s="139">
        <f t="shared" si="2"/>
        <v>0</v>
      </c>
      <c r="J15" s="138">
        <f t="shared" si="2"/>
        <v>72.05000000000001</v>
      </c>
      <c r="K15" s="99"/>
      <c r="L15" s="39"/>
      <c r="N15" s="7"/>
    </row>
    <row r="16" spans="1:17" s="40" customFormat="1" ht="54.75" customHeight="1">
      <c r="A16" s="207">
        <v>1</v>
      </c>
      <c r="B16" s="209" t="s">
        <v>52</v>
      </c>
      <c r="C16" s="107" t="s">
        <v>53</v>
      </c>
      <c r="D16" s="209" t="s">
        <v>54</v>
      </c>
      <c r="E16" s="140">
        <f aca="true" t="shared" si="3" ref="E16:E24">SUM(F16:J16)</f>
        <v>15.8</v>
      </c>
      <c r="F16" s="141">
        <v>9.67</v>
      </c>
      <c r="G16" s="142">
        <v>1.22</v>
      </c>
      <c r="H16" s="61"/>
      <c r="I16" s="61"/>
      <c r="J16" s="141">
        <v>4.91</v>
      </c>
      <c r="K16" s="107" t="s">
        <v>57</v>
      </c>
      <c r="L16" s="16"/>
      <c r="Q16" s="41"/>
    </row>
    <row r="17" spans="1:17" s="40" customFormat="1" ht="54.75" customHeight="1">
      <c r="A17" s="207"/>
      <c r="B17" s="209"/>
      <c r="C17" s="107" t="s">
        <v>55</v>
      </c>
      <c r="D17" s="209"/>
      <c r="E17" s="140">
        <f t="shared" si="3"/>
        <v>72.67</v>
      </c>
      <c r="F17" s="143">
        <v>38.5</v>
      </c>
      <c r="G17" s="142">
        <v>10.9</v>
      </c>
      <c r="H17" s="61"/>
      <c r="I17" s="61"/>
      <c r="J17" s="141">
        <v>23.27</v>
      </c>
      <c r="K17" s="107" t="s">
        <v>168</v>
      </c>
      <c r="L17" s="16"/>
      <c r="Q17" s="41"/>
    </row>
    <row r="18" spans="1:17" s="40" customFormat="1" ht="53.25" customHeight="1">
      <c r="A18" s="207"/>
      <c r="B18" s="209"/>
      <c r="C18" s="107" t="s">
        <v>56</v>
      </c>
      <c r="D18" s="209"/>
      <c r="E18" s="140">
        <f t="shared" si="3"/>
        <v>35.96</v>
      </c>
      <c r="F18" s="144">
        <v>8.72</v>
      </c>
      <c r="G18" s="142">
        <v>16.37</v>
      </c>
      <c r="H18" s="61"/>
      <c r="I18" s="61"/>
      <c r="J18" s="141">
        <v>10.87</v>
      </c>
      <c r="K18" s="107" t="s">
        <v>58</v>
      </c>
      <c r="L18" s="16"/>
      <c r="Q18" s="41"/>
    </row>
    <row r="19" spans="1:17" s="40" customFormat="1" ht="38.25" customHeight="1">
      <c r="A19" s="207">
        <f>+A16+1</f>
        <v>2</v>
      </c>
      <c r="B19" s="197" t="s">
        <v>90</v>
      </c>
      <c r="C19" s="109" t="s">
        <v>92</v>
      </c>
      <c r="D19" s="46" t="s">
        <v>80</v>
      </c>
      <c r="E19" s="140">
        <f t="shared" si="3"/>
        <v>0.04</v>
      </c>
      <c r="F19" s="145">
        <v>0.02</v>
      </c>
      <c r="G19" s="142"/>
      <c r="H19" s="61"/>
      <c r="I19" s="61"/>
      <c r="J19" s="145">
        <v>0.02</v>
      </c>
      <c r="K19" s="197" t="s">
        <v>91</v>
      </c>
      <c r="L19" s="16"/>
      <c r="Q19" s="41"/>
    </row>
    <row r="20" spans="1:17" s="40" customFormat="1" ht="41.25" customHeight="1">
      <c r="A20" s="207"/>
      <c r="B20" s="197"/>
      <c r="C20" s="109" t="s">
        <v>93</v>
      </c>
      <c r="D20" s="46" t="s">
        <v>80</v>
      </c>
      <c r="E20" s="140">
        <f t="shared" si="3"/>
        <v>0.05</v>
      </c>
      <c r="F20" s="145">
        <v>0.02</v>
      </c>
      <c r="G20" s="142"/>
      <c r="H20" s="61"/>
      <c r="I20" s="61"/>
      <c r="J20" s="145">
        <v>0.03</v>
      </c>
      <c r="K20" s="197"/>
      <c r="L20" s="16"/>
      <c r="Q20" s="41"/>
    </row>
    <row r="21" spans="1:17" s="40" customFormat="1" ht="71.25" customHeight="1">
      <c r="A21" s="42">
        <f>+A19+1</f>
        <v>3</v>
      </c>
      <c r="B21" s="110" t="s">
        <v>186</v>
      </c>
      <c r="C21" s="110" t="s">
        <v>105</v>
      </c>
      <c r="D21" s="110" t="s">
        <v>106</v>
      </c>
      <c r="E21" s="146"/>
      <c r="F21" s="146"/>
      <c r="G21" s="146"/>
      <c r="H21" s="146"/>
      <c r="I21" s="146"/>
      <c r="J21" s="146"/>
      <c r="K21" s="110" t="s">
        <v>187</v>
      </c>
      <c r="L21" s="16"/>
      <c r="Q21" s="41"/>
    </row>
    <row r="22" spans="1:17" s="40" customFormat="1" ht="65.25" customHeight="1">
      <c r="A22" s="42">
        <f>+A21+1</f>
        <v>4</v>
      </c>
      <c r="B22" s="46" t="s">
        <v>107</v>
      </c>
      <c r="C22" s="46" t="s">
        <v>108</v>
      </c>
      <c r="D22" s="46" t="s">
        <v>104</v>
      </c>
      <c r="E22" s="147"/>
      <c r="F22" s="147"/>
      <c r="G22" s="142"/>
      <c r="H22" s="148"/>
      <c r="I22" s="148"/>
      <c r="J22" s="147"/>
      <c r="K22" s="46" t="s">
        <v>109</v>
      </c>
      <c r="L22" s="16"/>
      <c r="Q22" s="41"/>
    </row>
    <row r="23" spans="1:17" s="40" customFormat="1" ht="68.25" customHeight="1">
      <c r="A23" s="192">
        <f>+A22+1</f>
        <v>5</v>
      </c>
      <c r="B23" s="198" t="s">
        <v>164</v>
      </c>
      <c r="C23" s="46" t="s">
        <v>165</v>
      </c>
      <c r="D23" s="198" t="s">
        <v>161</v>
      </c>
      <c r="E23" s="149">
        <f t="shared" si="3"/>
        <v>1.39</v>
      </c>
      <c r="F23" s="48">
        <v>0.22</v>
      </c>
      <c r="G23" s="48"/>
      <c r="H23" s="48"/>
      <c r="I23" s="48"/>
      <c r="J23" s="48">
        <v>1.17</v>
      </c>
      <c r="K23" s="198" t="s">
        <v>167</v>
      </c>
      <c r="L23" s="16"/>
      <c r="Q23" s="41"/>
    </row>
    <row r="24" spans="1:17" s="40" customFormat="1" ht="54.75" customHeight="1">
      <c r="A24" s="192"/>
      <c r="B24" s="198"/>
      <c r="C24" s="46" t="s">
        <v>166</v>
      </c>
      <c r="D24" s="198"/>
      <c r="E24" s="149">
        <f t="shared" si="3"/>
        <v>83.61</v>
      </c>
      <c r="F24" s="147">
        <v>4.03</v>
      </c>
      <c r="G24" s="147">
        <v>47.8</v>
      </c>
      <c r="H24" s="48"/>
      <c r="I24" s="48"/>
      <c r="J24" s="147">
        <v>31.78</v>
      </c>
      <c r="K24" s="198"/>
      <c r="L24" s="16"/>
      <c r="Q24" s="41"/>
    </row>
    <row r="25" spans="1:16" s="31" customFormat="1" ht="25.5" customHeight="1">
      <c r="A25" s="100" t="s">
        <v>17</v>
      </c>
      <c r="B25" s="205" t="s">
        <v>203</v>
      </c>
      <c r="C25" s="205"/>
      <c r="D25" s="205"/>
      <c r="E25" s="150">
        <f aca="true" t="shared" si="4" ref="E25:J25">SUM(E26:E45)</f>
        <v>16.3</v>
      </c>
      <c r="F25" s="151">
        <f t="shared" si="4"/>
        <v>10.585</v>
      </c>
      <c r="G25" s="150">
        <f t="shared" si="4"/>
        <v>1.35</v>
      </c>
      <c r="H25" s="139">
        <f t="shared" si="4"/>
        <v>0</v>
      </c>
      <c r="I25" s="139">
        <f t="shared" si="4"/>
        <v>0</v>
      </c>
      <c r="J25" s="151">
        <f t="shared" si="4"/>
        <v>4.365</v>
      </c>
      <c r="K25" s="112"/>
      <c r="N25" s="32"/>
      <c r="P25" s="31">
        <v>4</v>
      </c>
    </row>
    <row r="26" spans="1:11" s="43" customFormat="1" ht="63" customHeight="1">
      <c r="A26" s="33">
        <f>+A23+1</f>
        <v>6</v>
      </c>
      <c r="B26" s="113" t="s">
        <v>110</v>
      </c>
      <c r="C26" s="113" t="s">
        <v>111</v>
      </c>
      <c r="D26" s="113" t="s">
        <v>112</v>
      </c>
      <c r="E26" s="152"/>
      <c r="F26" s="152"/>
      <c r="G26" s="142"/>
      <c r="H26" s="152"/>
      <c r="I26" s="152"/>
      <c r="J26" s="152"/>
      <c r="K26" s="46" t="s">
        <v>113</v>
      </c>
    </row>
    <row r="27" spans="1:11" s="43" customFormat="1" ht="57.75" customHeight="1">
      <c r="A27" s="33">
        <f>+A26+1</f>
        <v>7</v>
      </c>
      <c r="B27" s="46" t="s">
        <v>114</v>
      </c>
      <c r="C27" s="114" t="s">
        <v>115</v>
      </c>
      <c r="D27" s="46" t="s">
        <v>104</v>
      </c>
      <c r="E27" s="147"/>
      <c r="F27" s="147"/>
      <c r="G27" s="147"/>
      <c r="H27" s="147"/>
      <c r="I27" s="147"/>
      <c r="J27" s="147"/>
      <c r="K27" s="46" t="s">
        <v>116</v>
      </c>
    </row>
    <row r="28" spans="1:11" s="43" customFormat="1" ht="47.25" customHeight="1">
      <c r="A28" s="33">
        <f aca="true" t="shared" si="5" ref="A28:A38">+A27+1</f>
        <v>8</v>
      </c>
      <c r="B28" s="110" t="s">
        <v>117</v>
      </c>
      <c r="C28" s="46" t="s">
        <v>118</v>
      </c>
      <c r="D28" s="114" t="s">
        <v>45</v>
      </c>
      <c r="E28" s="147"/>
      <c r="F28" s="147"/>
      <c r="G28" s="147"/>
      <c r="H28" s="147"/>
      <c r="I28" s="147"/>
      <c r="J28" s="147"/>
      <c r="K28" s="46" t="s">
        <v>119</v>
      </c>
    </row>
    <row r="29" spans="1:11" s="43" customFormat="1" ht="82.5" customHeight="1">
      <c r="A29" s="33">
        <f t="shared" si="5"/>
        <v>9</v>
      </c>
      <c r="B29" s="46" t="s">
        <v>120</v>
      </c>
      <c r="C29" s="46" t="s">
        <v>121</v>
      </c>
      <c r="D29" s="46" t="s">
        <v>104</v>
      </c>
      <c r="E29" s="147"/>
      <c r="F29" s="147"/>
      <c r="G29" s="147"/>
      <c r="H29" s="147"/>
      <c r="I29" s="147"/>
      <c r="J29" s="147"/>
      <c r="K29" s="46" t="s">
        <v>122</v>
      </c>
    </row>
    <row r="30" spans="1:11" s="43" customFormat="1" ht="94.5" customHeight="1">
      <c r="A30" s="33">
        <f t="shared" si="5"/>
        <v>10</v>
      </c>
      <c r="B30" s="46" t="s">
        <v>123</v>
      </c>
      <c r="C30" s="46" t="s">
        <v>124</v>
      </c>
      <c r="D30" s="46" t="s">
        <v>104</v>
      </c>
      <c r="E30" s="147"/>
      <c r="F30" s="147"/>
      <c r="G30" s="142"/>
      <c r="H30" s="147"/>
      <c r="I30" s="147"/>
      <c r="J30" s="147"/>
      <c r="K30" s="46" t="s">
        <v>125</v>
      </c>
    </row>
    <row r="31" spans="1:11" s="43" customFormat="1" ht="94.5" customHeight="1">
      <c r="A31" s="33">
        <f t="shared" si="5"/>
        <v>11</v>
      </c>
      <c r="B31" s="115" t="s">
        <v>126</v>
      </c>
      <c r="C31" s="115" t="s">
        <v>127</v>
      </c>
      <c r="D31" s="116" t="s">
        <v>104</v>
      </c>
      <c r="E31" s="153"/>
      <c r="F31" s="154"/>
      <c r="G31" s="154"/>
      <c r="H31" s="154"/>
      <c r="I31" s="154"/>
      <c r="J31" s="154"/>
      <c r="K31" s="46" t="s">
        <v>128</v>
      </c>
    </row>
    <row r="32" spans="1:11" s="44" customFormat="1" ht="44.25" customHeight="1">
      <c r="A32" s="33">
        <f t="shared" si="5"/>
        <v>12</v>
      </c>
      <c r="B32" s="117" t="s">
        <v>25</v>
      </c>
      <c r="C32" s="117" t="s">
        <v>94</v>
      </c>
      <c r="D32" s="117" t="s">
        <v>26</v>
      </c>
      <c r="E32" s="140">
        <f>SUM(F32:J32)</f>
        <v>1.52</v>
      </c>
      <c r="F32" s="155">
        <v>1.465</v>
      </c>
      <c r="G32" s="156"/>
      <c r="H32" s="156"/>
      <c r="I32" s="156"/>
      <c r="J32" s="61">
        <v>0.055</v>
      </c>
      <c r="K32" s="46" t="s">
        <v>44</v>
      </c>
    </row>
    <row r="33" spans="1:11" s="45" customFormat="1" ht="56.25" customHeight="1">
      <c r="A33" s="33">
        <f t="shared" si="5"/>
        <v>13</v>
      </c>
      <c r="B33" s="107" t="s">
        <v>41</v>
      </c>
      <c r="C33" s="107" t="s">
        <v>42</v>
      </c>
      <c r="D33" s="107" t="s">
        <v>43</v>
      </c>
      <c r="E33" s="140">
        <f aca="true" t="shared" si="6" ref="E33:E42">SUM(F33:J33)</f>
        <v>1.02</v>
      </c>
      <c r="F33" s="157">
        <v>0.94</v>
      </c>
      <c r="G33" s="158"/>
      <c r="H33" s="158"/>
      <c r="I33" s="157"/>
      <c r="J33" s="159">
        <v>0.08</v>
      </c>
      <c r="K33" s="107" t="s">
        <v>103</v>
      </c>
    </row>
    <row r="34" spans="1:11" s="44" customFormat="1" ht="42.75" customHeight="1">
      <c r="A34" s="33">
        <f t="shared" si="5"/>
        <v>14</v>
      </c>
      <c r="B34" s="117" t="s">
        <v>59</v>
      </c>
      <c r="C34" s="117" t="s">
        <v>60</v>
      </c>
      <c r="D34" s="117" t="s">
        <v>61</v>
      </c>
      <c r="E34" s="140">
        <f t="shared" si="6"/>
        <v>0.25</v>
      </c>
      <c r="F34" s="156">
        <v>0.25</v>
      </c>
      <c r="G34" s="156"/>
      <c r="H34" s="160"/>
      <c r="I34" s="160"/>
      <c r="J34" s="156"/>
      <c r="K34" s="46" t="s">
        <v>97</v>
      </c>
    </row>
    <row r="35" spans="1:11" s="44" customFormat="1" ht="66.75" customHeight="1">
      <c r="A35" s="33">
        <f t="shared" si="5"/>
        <v>15</v>
      </c>
      <c r="B35" s="46" t="s">
        <v>68</v>
      </c>
      <c r="C35" s="46" t="s">
        <v>69</v>
      </c>
      <c r="D35" s="119" t="s">
        <v>70</v>
      </c>
      <c r="E35" s="140">
        <f t="shared" si="6"/>
        <v>2.2</v>
      </c>
      <c r="F35" s="161"/>
      <c r="G35" s="156"/>
      <c r="H35" s="160"/>
      <c r="I35" s="160"/>
      <c r="J35" s="147">
        <v>2.2</v>
      </c>
      <c r="K35" s="46" t="s">
        <v>163</v>
      </c>
    </row>
    <row r="36" spans="1:11" s="44" customFormat="1" ht="68.25" customHeight="1">
      <c r="A36" s="33">
        <f t="shared" si="5"/>
        <v>16</v>
      </c>
      <c r="B36" s="46" t="s">
        <v>182</v>
      </c>
      <c r="C36" s="46" t="s">
        <v>183</v>
      </c>
      <c r="D36" s="46" t="s">
        <v>184</v>
      </c>
      <c r="E36" s="48"/>
      <c r="F36" s="48"/>
      <c r="G36" s="48"/>
      <c r="H36" s="48"/>
      <c r="I36" s="48"/>
      <c r="J36" s="48"/>
      <c r="K36" s="46" t="s">
        <v>185</v>
      </c>
    </row>
    <row r="37" spans="1:11" s="44" customFormat="1" ht="71.25" customHeight="1">
      <c r="A37" s="33">
        <f t="shared" si="5"/>
        <v>17</v>
      </c>
      <c r="B37" s="46" t="s">
        <v>196</v>
      </c>
      <c r="C37" s="120" t="s">
        <v>197</v>
      </c>
      <c r="D37" s="108" t="s">
        <v>54</v>
      </c>
      <c r="E37" s="61">
        <v>2</v>
      </c>
      <c r="F37" s="61"/>
      <c r="G37" s="61">
        <v>1</v>
      </c>
      <c r="H37" s="61"/>
      <c r="I37" s="61"/>
      <c r="J37" s="61">
        <v>1</v>
      </c>
      <c r="K37" s="46" t="s">
        <v>198</v>
      </c>
    </row>
    <row r="38" spans="1:14" s="40" customFormat="1" ht="69" customHeight="1">
      <c r="A38" s="33">
        <f t="shared" si="5"/>
        <v>18</v>
      </c>
      <c r="B38" s="121" t="s">
        <v>75</v>
      </c>
      <c r="C38" s="121" t="s">
        <v>76</v>
      </c>
      <c r="D38" s="121" t="s">
        <v>77</v>
      </c>
      <c r="E38" s="162">
        <f>SUM(F38:J38)</f>
        <v>8.23</v>
      </c>
      <c r="F38" s="163">
        <v>7.73</v>
      </c>
      <c r="G38" s="164"/>
      <c r="H38" s="164"/>
      <c r="I38" s="164"/>
      <c r="J38" s="165">
        <v>0.5</v>
      </c>
      <c r="K38" s="122" t="s">
        <v>199</v>
      </c>
      <c r="N38" s="49"/>
    </row>
    <row r="39" spans="1:11" ht="20.25" customHeight="1" hidden="1">
      <c r="A39" s="47"/>
      <c r="B39" s="46"/>
      <c r="C39" s="46"/>
      <c r="D39" s="46"/>
      <c r="E39" s="140">
        <f t="shared" si="6"/>
        <v>0</v>
      </c>
      <c r="F39" s="156"/>
      <c r="G39" s="156"/>
      <c r="H39" s="156"/>
      <c r="I39" s="61"/>
      <c r="J39" s="156"/>
      <c r="K39" s="46"/>
    </row>
    <row r="40" spans="1:11" ht="20.25" customHeight="1" hidden="1">
      <c r="A40" s="47"/>
      <c r="B40" s="46"/>
      <c r="C40" s="46"/>
      <c r="D40" s="46"/>
      <c r="E40" s="140">
        <f t="shared" si="6"/>
        <v>0</v>
      </c>
      <c r="F40" s="156"/>
      <c r="G40" s="156"/>
      <c r="H40" s="156"/>
      <c r="I40" s="61"/>
      <c r="J40" s="156"/>
      <c r="K40" s="46"/>
    </row>
    <row r="41" spans="1:14" ht="26.25" customHeight="1" hidden="1">
      <c r="A41" s="47"/>
      <c r="B41" s="46"/>
      <c r="C41" s="46"/>
      <c r="D41" s="46"/>
      <c r="E41" s="140">
        <f t="shared" si="6"/>
        <v>0</v>
      </c>
      <c r="F41" s="156"/>
      <c r="G41" s="156"/>
      <c r="H41" s="156"/>
      <c r="I41" s="61"/>
      <c r="J41" s="156"/>
      <c r="K41" s="46"/>
      <c r="N41" s="7"/>
    </row>
    <row r="42" spans="1:14" ht="123.75" customHeight="1" hidden="1">
      <c r="A42" s="47"/>
      <c r="B42" s="123"/>
      <c r="C42" s="123"/>
      <c r="D42" s="123"/>
      <c r="E42" s="140">
        <f t="shared" si="6"/>
        <v>0</v>
      </c>
      <c r="F42" s="166"/>
      <c r="G42" s="166"/>
      <c r="H42" s="166"/>
      <c r="I42" s="166"/>
      <c r="J42" s="166"/>
      <c r="K42" s="123"/>
      <c r="N42" s="7"/>
    </row>
    <row r="43" spans="1:14" ht="77.25" customHeight="1" hidden="1">
      <c r="A43" s="47"/>
      <c r="B43" s="46"/>
      <c r="C43" s="46"/>
      <c r="D43" s="46"/>
      <c r="E43" s="160">
        <f>SUM(F43:J43)</f>
        <v>0</v>
      </c>
      <c r="F43" s="156"/>
      <c r="G43" s="156"/>
      <c r="H43" s="167"/>
      <c r="I43" s="167"/>
      <c r="J43" s="156"/>
      <c r="K43" s="46"/>
      <c r="N43" s="7"/>
    </row>
    <row r="44" spans="1:14" ht="81.75" customHeight="1" hidden="1">
      <c r="A44" s="47"/>
      <c r="B44" s="46"/>
      <c r="C44" s="46"/>
      <c r="D44" s="46"/>
      <c r="E44" s="160">
        <f>SUM(F44:J44)</f>
        <v>0</v>
      </c>
      <c r="F44" s="156"/>
      <c r="G44" s="156"/>
      <c r="H44" s="156"/>
      <c r="I44" s="156"/>
      <c r="J44" s="156"/>
      <c r="K44" s="46"/>
      <c r="N44" s="7"/>
    </row>
    <row r="45" spans="1:14" ht="47.25" customHeight="1">
      <c r="A45" s="47">
        <f>+A38+1</f>
        <v>19</v>
      </c>
      <c r="B45" s="46" t="s">
        <v>159</v>
      </c>
      <c r="C45" s="46" t="s">
        <v>160</v>
      </c>
      <c r="D45" s="46" t="s">
        <v>161</v>
      </c>
      <c r="E45" s="160">
        <f>SUM(F45:J45)</f>
        <v>1.08</v>
      </c>
      <c r="F45" s="48">
        <v>0.2</v>
      </c>
      <c r="G45" s="48">
        <v>0.35</v>
      </c>
      <c r="H45" s="48"/>
      <c r="I45" s="48"/>
      <c r="J45" s="48">
        <v>0.53</v>
      </c>
      <c r="K45" s="46" t="s">
        <v>162</v>
      </c>
      <c r="N45" s="7"/>
    </row>
    <row r="46" spans="1:16" ht="24" customHeight="1">
      <c r="A46" s="50" t="s">
        <v>19</v>
      </c>
      <c r="B46" s="199" t="s">
        <v>95</v>
      </c>
      <c r="C46" s="199"/>
      <c r="D46" s="199"/>
      <c r="E46" s="168">
        <f aca="true" t="shared" si="7" ref="E46:J46">SUM(E47:E53)</f>
        <v>0</v>
      </c>
      <c r="F46" s="168">
        <f t="shared" si="7"/>
        <v>0</v>
      </c>
      <c r="G46" s="168">
        <f t="shared" si="7"/>
        <v>0</v>
      </c>
      <c r="H46" s="168">
        <f t="shared" si="7"/>
        <v>0</v>
      </c>
      <c r="I46" s="168">
        <f t="shared" si="7"/>
        <v>0</v>
      </c>
      <c r="J46" s="168">
        <f t="shared" si="7"/>
        <v>0</v>
      </c>
      <c r="K46" s="124"/>
      <c r="N46" s="7"/>
      <c r="P46" s="7">
        <v>3</v>
      </c>
    </row>
    <row r="47" spans="1:11" s="40" customFormat="1" ht="69" customHeight="1">
      <c r="A47" s="51">
        <f>+A45+1</f>
        <v>20</v>
      </c>
      <c r="B47" s="107" t="s">
        <v>37</v>
      </c>
      <c r="C47" s="107" t="s">
        <v>39</v>
      </c>
      <c r="D47" s="107" t="s">
        <v>38</v>
      </c>
      <c r="E47" s="169">
        <f aca="true" t="shared" si="8" ref="E47:E53">SUM(F47:J47)</f>
        <v>0</v>
      </c>
      <c r="F47" s="170"/>
      <c r="G47" s="170"/>
      <c r="H47" s="170"/>
      <c r="I47" s="170"/>
      <c r="J47" s="171"/>
      <c r="K47" s="107" t="s">
        <v>40</v>
      </c>
    </row>
    <row r="48" spans="1:11" s="40" customFormat="1" ht="44.25" customHeight="1" hidden="1">
      <c r="A48" s="52"/>
      <c r="B48" s="46"/>
      <c r="C48" s="46"/>
      <c r="D48" s="46"/>
      <c r="E48" s="172">
        <f t="shared" si="8"/>
        <v>0</v>
      </c>
      <c r="F48" s="172"/>
      <c r="G48" s="172"/>
      <c r="H48" s="172"/>
      <c r="I48" s="172"/>
      <c r="J48" s="172"/>
      <c r="K48" s="46"/>
    </row>
    <row r="49" spans="1:11" s="40" customFormat="1" ht="60.75" customHeight="1" hidden="1">
      <c r="A49" s="51">
        <v>16</v>
      </c>
      <c r="B49" s="118"/>
      <c r="C49" s="111"/>
      <c r="D49" s="118"/>
      <c r="E49" s="172">
        <f t="shared" si="8"/>
        <v>0</v>
      </c>
      <c r="F49" s="147"/>
      <c r="G49" s="147"/>
      <c r="H49" s="147"/>
      <c r="I49" s="61"/>
      <c r="J49" s="147"/>
      <c r="K49" s="118"/>
    </row>
    <row r="50" spans="1:11" s="40" customFormat="1" ht="122.25" customHeight="1" hidden="1">
      <c r="A50" s="51">
        <v>17</v>
      </c>
      <c r="B50" s="46"/>
      <c r="C50" s="46"/>
      <c r="D50" s="46"/>
      <c r="E50" s="172">
        <f t="shared" si="8"/>
        <v>0</v>
      </c>
      <c r="F50" s="147"/>
      <c r="G50" s="147"/>
      <c r="H50" s="147"/>
      <c r="I50" s="147"/>
      <c r="J50" s="147"/>
      <c r="K50" s="46"/>
    </row>
    <row r="51" spans="1:11" s="40" customFormat="1" ht="123" customHeight="1" hidden="1">
      <c r="A51" s="51">
        <v>18</v>
      </c>
      <c r="B51" s="46"/>
      <c r="C51" s="46"/>
      <c r="D51" s="46"/>
      <c r="E51" s="172">
        <f t="shared" si="8"/>
        <v>0</v>
      </c>
      <c r="F51" s="147"/>
      <c r="G51" s="147"/>
      <c r="H51" s="147"/>
      <c r="I51" s="147"/>
      <c r="J51" s="147"/>
      <c r="K51" s="46"/>
    </row>
    <row r="52" spans="1:11" s="40" customFormat="1" ht="49.5" customHeight="1" hidden="1">
      <c r="A52" s="51">
        <v>19</v>
      </c>
      <c r="B52" s="46"/>
      <c r="C52" s="46"/>
      <c r="D52" s="46"/>
      <c r="E52" s="172">
        <f t="shared" si="8"/>
        <v>0</v>
      </c>
      <c r="F52" s="147"/>
      <c r="G52" s="147"/>
      <c r="H52" s="147"/>
      <c r="I52" s="147"/>
      <c r="J52" s="147"/>
      <c r="K52" s="46"/>
    </row>
    <row r="53" spans="1:11" s="40" customFormat="1" ht="93.75" customHeight="1" hidden="1">
      <c r="A53" s="51">
        <v>20</v>
      </c>
      <c r="B53" s="123"/>
      <c r="C53" s="123"/>
      <c r="D53" s="123"/>
      <c r="E53" s="172">
        <f t="shared" si="8"/>
        <v>0</v>
      </c>
      <c r="F53" s="147"/>
      <c r="G53" s="147"/>
      <c r="H53" s="147"/>
      <c r="I53" s="147"/>
      <c r="J53" s="147"/>
      <c r="K53" s="46"/>
    </row>
    <row r="54" spans="1:16" s="31" customFormat="1" ht="24" customHeight="1">
      <c r="A54" s="50" t="s">
        <v>20</v>
      </c>
      <c r="B54" s="199" t="s">
        <v>219</v>
      </c>
      <c r="C54" s="199"/>
      <c r="D54" s="199"/>
      <c r="E54" s="168">
        <f aca="true" t="shared" si="9" ref="E54:J54">SUM(E55:E66)</f>
        <v>13.209999999999999</v>
      </c>
      <c r="F54" s="168">
        <f t="shared" si="9"/>
        <v>3.5</v>
      </c>
      <c r="G54" s="168">
        <f t="shared" si="9"/>
        <v>3.85</v>
      </c>
      <c r="H54" s="168">
        <f t="shared" si="9"/>
        <v>0</v>
      </c>
      <c r="I54" s="168">
        <f t="shared" si="9"/>
        <v>0</v>
      </c>
      <c r="J54" s="168">
        <f t="shared" si="9"/>
        <v>5.859999999999999</v>
      </c>
      <c r="K54" s="124"/>
      <c r="N54" s="32"/>
      <c r="P54" s="7">
        <v>2</v>
      </c>
    </row>
    <row r="55" spans="1:11" s="43" customFormat="1" ht="54.75" customHeight="1">
      <c r="A55" s="101">
        <f>+A47+1</f>
        <v>21</v>
      </c>
      <c r="B55" s="113" t="s">
        <v>129</v>
      </c>
      <c r="C55" s="116" t="s">
        <v>130</v>
      </c>
      <c r="D55" s="116" t="s">
        <v>104</v>
      </c>
      <c r="E55" s="142"/>
      <c r="F55" s="173"/>
      <c r="G55" s="142"/>
      <c r="H55" s="142"/>
      <c r="I55" s="142"/>
      <c r="J55" s="173"/>
      <c r="K55" s="113" t="s">
        <v>131</v>
      </c>
    </row>
    <row r="56" spans="1:13" s="43" customFormat="1" ht="57.75" customHeight="1">
      <c r="A56" s="101">
        <f>+A55+1</f>
        <v>22</v>
      </c>
      <c r="B56" s="113" t="s">
        <v>132</v>
      </c>
      <c r="C56" s="116" t="s">
        <v>133</v>
      </c>
      <c r="D56" s="116" t="s">
        <v>104</v>
      </c>
      <c r="E56" s="142"/>
      <c r="F56" s="173"/>
      <c r="G56" s="142"/>
      <c r="H56" s="142"/>
      <c r="I56" s="142"/>
      <c r="J56" s="173"/>
      <c r="K56" s="113" t="s">
        <v>134</v>
      </c>
      <c r="M56" s="53"/>
    </row>
    <row r="57" spans="1:11" s="43" customFormat="1" ht="57.75" customHeight="1">
      <c r="A57" s="101">
        <f aca="true" t="shared" si="10" ref="A57:A64">+A56+1</f>
        <v>23</v>
      </c>
      <c r="B57" s="113" t="s">
        <v>135</v>
      </c>
      <c r="C57" s="116" t="s">
        <v>136</v>
      </c>
      <c r="D57" s="116" t="s">
        <v>104</v>
      </c>
      <c r="E57" s="142"/>
      <c r="F57" s="173"/>
      <c r="G57" s="142"/>
      <c r="H57" s="142"/>
      <c r="I57" s="142"/>
      <c r="J57" s="173"/>
      <c r="K57" s="113" t="s">
        <v>137</v>
      </c>
    </row>
    <row r="58" spans="1:11" s="43" customFormat="1" ht="63.75">
      <c r="A58" s="101">
        <f t="shared" si="10"/>
        <v>24</v>
      </c>
      <c r="B58" s="113" t="s">
        <v>138</v>
      </c>
      <c r="C58" s="116" t="s">
        <v>139</v>
      </c>
      <c r="D58" s="116" t="s">
        <v>104</v>
      </c>
      <c r="E58" s="142"/>
      <c r="F58" s="173"/>
      <c r="G58" s="142"/>
      <c r="H58" s="142"/>
      <c r="I58" s="142"/>
      <c r="J58" s="173"/>
      <c r="K58" s="113" t="s">
        <v>140</v>
      </c>
    </row>
    <row r="59" spans="1:11" s="43" customFormat="1" ht="63.75">
      <c r="A59" s="101">
        <f t="shared" si="10"/>
        <v>25</v>
      </c>
      <c r="B59" s="113" t="s">
        <v>141</v>
      </c>
      <c r="C59" s="116" t="s">
        <v>142</v>
      </c>
      <c r="D59" s="116" t="s">
        <v>104</v>
      </c>
      <c r="E59" s="142"/>
      <c r="F59" s="173"/>
      <c r="G59" s="142"/>
      <c r="H59" s="142"/>
      <c r="I59" s="142"/>
      <c r="J59" s="173"/>
      <c r="K59" s="113" t="s">
        <v>143</v>
      </c>
    </row>
    <row r="60" spans="1:11" s="43" customFormat="1" ht="58.5" customHeight="1">
      <c r="A60" s="101">
        <f t="shared" si="10"/>
        <v>26</v>
      </c>
      <c r="B60" s="113" t="s">
        <v>144</v>
      </c>
      <c r="C60" s="116" t="s">
        <v>142</v>
      </c>
      <c r="D60" s="116" t="s">
        <v>104</v>
      </c>
      <c r="E60" s="142"/>
      <c r="F60" s="173"/>
      <c r="G60" s="142"/>
      <c r="H60" s="142"/>
      <c r="I60" s="142"/>
      <c r="J60" s="173"/>
      <c r="K60" s="113" t="s">
        <v>145</v>
      </c>
    </row>
    <row r="61" spans="1:11" s="43" customFormat="1" ht="59.25" customHeight="1">
      <c r="A61" s="101">
        <f t="shared" si="10"/>
        <v>27</v>
      </c>
      <c r="B61" s="113" t="s">
        <v>146</v>
      </c>
      <c r="C61" s="116" t="s">
        <v>147</v>
      </c>
      <c r="D61" s="116" t="s">
        <v>104</v>
      </c>
      <c r="E61" s="142"/>
      <c r="F61" s="173"/>
      <c r="G61" s="142"/>
      <c r="H61" s="142"/>
      <c r="I61" s="142"/>
      <c r="J61" s="173"/>
      <c r="K61" s="113" t="s">
        <v>148</v>
      </c>
    </row>
    <row r="62" spans="1:11" s="43" customFormat="1" ht="147" customHeight="1">
      <c r="A62" s="101">
        <f t="shared" si="10"/>
        <v>28</v>
      </c>
      <c r="B62" s="46" t="s">
        <v>188</v>
      </c>
      <c r="C62" s="46" t="s">
        <v>189</v>
      </c>
      <c r="D62" s="46" t="s">
        <v>161</v>
      </c>
      <c r="E62" s="56">
        <f>SUM(F62:J62)</f>
        <v>0.23</v>
      </c>
      <c r="F62" s="152">
        <v>0.2</v>
      </c>
      <c r="G62" s="56"/>
      <c r="H62" s="56"/>
      <c r="I62" s="56"/>
      <c r="J62" s="152">
        <v>0.03</v>
      </c>
      <c r="K62" s="113" t="s">
        <v>190</v>
      </c>
    </row>
    <row r="63" spans="1:12" ht="60" customHeight="1">
      <c r="A63" s="101">
        <f t="shared" si="10"/>
        <v>29</v>
      </c>
      <c r="B63" s="117" t="s">
        <v>62</v>
      </c>
      <c r="C63" s="117" t="s">
        <v>63</v>
      </c>
      <c r="D63" s="117" t="s">
        <v>61</v>
      </c>
      <c r="E63" s="174">
        <f>SUM(F63:J63)</f>
        <v>10.86</v>
      </c>
      <c r="F63" s="156">
        <v>2.3</v>
      </c>
      <c r="G63" s="156">
        <v>3.85</v>
      </c>
      <c r="H63" s="156"/>
      <c r="I63" s="156"/>
      <c r="J63" s="156">
        <v>4.71</v>
      </c>
      <c r="K63" s="46" t="s">
        <v>64</v>
      </c>
      <c r="L63" s="40"/>
    </row>
    <row r="64" spans="1:12" ht="57" customHeight="1">
      <c r="A64" s="101">
        <f t="shared" si="10"/>
        <v>30</v>
      </c>
      <c r="B64" s="46" t="s">
        <v>87</v>
      </c>
      <c r="C64" s="46" t="s">
        <v>170</v>
      </c>
      <c r="D64" s="109" t="s">
        <v>88</v>
      </c>
      <c r="E64" s="175">
        <f>SUM(F64:J64)</f>
        <v>0.02</v>
      </c>
      <c r="F64" s="176"/>
      <c r="G64" s="169"/>
      <c r="H64" s="169"/>
      <c r="I64" s="169"/>
      <c r="J64" s="145">
        <v>0.02</v>
      </c>
      <c r="K64" s="46" t="s">
        <v>89</v>
      </c>
      <c r="L64" s="40"/>
    </row>
    <row r="65" spans="1:12" ht="49.5" customHeight="1" hidden="1">
      <c r="A65" s="33">
        <v>23</v>
      </c>
      <c r="B65" s="118"/>
      <c r="C65" s="118"/>
      <c r="D65" s="46"/>
      <c r="E65" s="175">
        <f>SUM(F65:J65)</f>
        <v>0</v>
      </c>
      <c r="F65" s="156"/>
      <c r="G65" s="156"/>
      <c r="H65" s="156"/>
      <c r="I65" s="156"/>
      <c r="J65" s="156"/>
      <c r="K65" s="46"/>
      <c r="L65" s="40"/>
    </row>
    <row r="66" spans="1:12" ht="73.5" customHeight="1">
      <c r="A66" s="105">
        <v>31</v>
      </c>
      <c r="B66" s="125" t="s">
        <v>217</v>
      </c>
      <c r="C66" s="125" t="s">
        <v>218</v>
      </c>
      <c r="D66" s="125" t="s">
        <v>61</v>
      </c>
      <c r="E66" s="175">
        <f>SUM(F66:J66)</f>
        <v>2.1</v>
      </c>
      <c r="F66" s="156">
        <v>1</v>
      </c>
      <c r="G66" s="156"/>
      <c r="H66" s="156"/>
      <c r="I66" s="156"/>
      <c r="J66" s="156">
        <v>1.1</v>
      </c>
      <c r="K66" s="46" t="s">
        <v>222</v>
      </c>
      <c r="L66" s="40"/>
    </row>
    <row r="67" spans="1:16" s="31" customFormat="1" ht="24" customHeight="1">
      <c r="A67" s="50" t="s">
        <v>21</v>
      </c>
      <c r="B67" s="199" t="s">
        <v>204</v>
      </c>
      <c r="C67" s="199"/>
      <c r="D67" s="199"/>
      <c r="E67" s="177">
        <f aca="true" t="shared" si="11" ref="E67:J67">SUM(E68:E85)</f>
        <v>100.43</v>
      </c>
      <c r="F67" s="177">
        <f t="shared" si="11"/>
        <v>94.53</v>
      </c>
      <c r="G67" s="177">
        <f t="shared" si="11"/>
        <v>0.42</v>
      </c>
      <c r="H67" s="168">
        <f t="shared" si="11"/>
        <v>0</v>
      </c>
      <c r="I67" s="168">
        <f t="shared" si="11"/>
        <v>0</v>
      </c>
      <c r="J67" s="177">
        <f t="shared" si="11"/>
        <v>5.4799999999999995</v>
      </c>
      <c r="K67" s="124"/>
      <c r="N67" s="32"/>
      <c r="P67" s="7">
        <v>3</v>
      </c>
    </row>
    <row r="68" spans="1:12" ht="59.25" customHeight="1">
      <c r="A68" s="51">
        <v>32</v>
      </c>
      <c r="B68" s="107" t="s">
        <v>205</v>
      </c>
      <c r="C68" s="107" t="s">
        <v>207</v>
      </c>
      <c r="D68" s="107" t="s">
        <v>30</v>
      </c>
      <c r="E68" s="172">
        <f>SUM(F68:J68)</f>
        <v>1</v>
      </c>
      <c r="F68" s="178">
        <v>1</v>
      </c>
      <c r="G68" s="178"/>
      <c r="H68" s="179"/>
      <c r="I68" s="179"/>
      <c r="J68" s="171"/>
      <c r="K68" s="107" t="s">
        <v>206</v>
      </c>
      <c r="L68" s="40"/>
    </row>
    <row r="69" spans="1:14" s="40" customFormat="1" ht="35.25" customHeight="1">
      <c r="A69" s="51">
        <f aca="true" t="shared" si="12" ref="A69:A75">+A68+1</f>
        <v>33</v>
      </c>
      <c r="B69" s="107" t="s">
        <v>200</v>
      </c>
      <c r="C69" s="107" t="s">
        <v>35</v>
      </c>
      <c r="D69" s="107" t="s">
        <v>36</v>
      </c>
      <c r="E69" s="172">
        <f aca="true" t="shared" si="13" ref="E69:E83">SUM(F69:J69)</f>
        <v>0.2</v>
      </c>
      <c r="F69" s="178">
        <v>0.19</v>
      </c>
      <c r="G69" s="178"/>
      <c r="H69" s="179"/>
      <c r="I69" s="179"/>
      <c r="J69" s="171">
        <v>0.01</v>
      </c>
      <c r="K69" s="107" t="s">
        <v>102</v>
      </c>
      <c r="N69" s="49"/>
    </row>
    <row r="70" spans="1:14" s="40" customFormat="1" ht="55.5" customHeight="1">
      <c r="A70" s="51">
        <f t="shared" si="12"/>
        <v>34</v>
      </c>
      <c r="B70" s="46" t="s">
        <v>149</v>
      </c>
      <c r="C70" s="46" t="s">
        <v>150</v>
      </c>
      <c r="D70" s="116" t="s">
        <v>104</v>
      </c>
      <c r="E70" s="172"/>
      <c r="F70" s="142"/>
      <c r="G70" s="142"/>
      <c r="H70" s="142"/>
      <c r="I70" s="142"/>
      <c r="J70" s="152"/>
      <c r="K70" s="113" t="s">
        <v>151</v>
      </c>
      <c r="N70" s="49"/>
    </row>
    <row r="71" spans="1:14" s="40" customFormat="1" ht="132" customHeight="1">
      <c r="A71" s="51">
        <f t="shared" si="12"/>
        <v>35</v>
      </c>
      <c r="B71" s="110" t="s">
        <v>191</v>
      </c>
      <c r="C71" s="46" t="s">
        <v>201</v>
      </c>
      <c r="D71" s="126" t="s">
        <v>192</v>
      </c>
      <c r="E71" s="172">
        <f t="shared" si="13"/>
        <v>3.77</v>
      </c>
      <c r="F71" s="56">
        <v>1.8</v>
      </c>
      <c r="G71" s="56">
        <v>0.01</v>
      </c>
      <c r="H71" s="56"/>
      <c r="I71" s="56"/>
      <c r="J71" s="56">
        <v>1.96</v>
      </c>
      <c r="K71" s="113" t="s">
        <v>216</v>
      </c>
      <c r="N71" s="49"/>
    </row>
    <row r="72" spans="1:14" s="40" customFormat="1" ht="57" customHeight="1">
      <c r="A72" s="51">
        <f t="shared" si="12"/>
        <v>36</v>
      </c>
      <c r="B72" s="127" t="s">
        <v>46</v>
      </c>
      <c r="C72" s="127" t="s">
        <v>47</v>
      </c>
      <c r="D72" s="128" t="s">
        <v>48</v>
      </c>
      <c r="E72" s="172">
        <f t="shared" si="13"/>
        <v>0.36</v>
      </c>
      <c r="F72" s="180">
        <v>0.36</v>
      </c>
      <c r="G72" s="178"/>
      <c r="H72" s="179"/>
      <c r="I72" s="179"/>
      <c r="J72" s="180"/>
      <c r="K72" s="129" t="s">
        <v>51</v>
      </c>
      <c r="N72" s="49"/>
    </row>
    <row r="73" spans="1:12" ht="63" customHeight="1">
      <c r="A73" s="51">
        <f t="shared" si="12"/>
        <v>37</v>
      </c>
      <c r="B73" s="123" t="s">
        <v>65</v>
      </c>
      <c r="C73" s="123" t="s">
        <v>66</v>
      </c>
      <c r="D73" s="123" t="s">
        <v>61</v>
      </c>
      <c r="E73" s="172">
        <f t="shared" si="13"/>
        <v>4.140000000000001</v>
      </c>
      <c r="F73" s="178">
        <v>2.1</v>
      </c>
      <c r="G73" s="178">
        <v>0.41</v>
      </c>
      <c r="H73" s="179"/>
      <c r="I73" s="179"/>
      <c r="J73" s="171">
        <v>1.63</v>
      </c>
      <c r="K73" s="46" t="s">
        <v>67</v>
      </c>
      <c r="L73" s="40"/>
    </row>
    <row r="74" spans="1:12" ht="61.5" customHeight="1">
      <c r="A74" s="51">
        <f t="shared" si="12"/>
        <v>38</v>
      </c>
      <c r="B74" s="46" t="s">
        <v>73</v>
      </c>
      <c r="C74" s="46" t="s">
        <v>71</v>
      </c>
      <c r="D74" s="46" t="s">
        <v>72</v>
      </c>
      <c r="E74" s="169">
        <f t="shared" si="13"/>
        <v>0</v>
      </c>
      <c r="F74" s="178"/>
      <c r="G74" s="178"/>
      <c r="H74" s="179"/>
      <c r="I74" s="179"/>
      <c r="J74" s="171"/>
      <c r="K74" s="46" t="s">
        <v>74</v>
      </c>
      <c r="L74" s="40"/>
    </row>
    <row r="75" spans="1:12" ht="37.5" customHeight="1">
      <c r="A75" s="206">
        <f t="shared" si="12"/>
        <v>39</v>
      </c>
      <c r="B75" s="198" t="s">
        <v>83</v>
      </c>
      <c r="C75" s="109" t="s">
        <v>84</v>
      </c>
      <c r="D75" s="198" t="s">
        <v>80</v>
      </c>
      <c r="E75" s="172">
        <f t="shared" si="13"/>
        <v>0.07</v>
      </c>
      <c r="F75" s="145">
        <v>0.03</v>
      </c>
      <c r="G75" s="178"/>
      <c r="H75" s="179"/>
      <c r="I75" s="179"/>
      <c r="J75" s="145">
        <v>0.04</v>
      </c>
      <c r="K75" s="197" t="s">
        <v>86</v>
      </c>
      <c r="L75" s="40"/>
    </row>
    <row r="76" spans="1:12" ht="29.25" customHeight="1">
      <c r="A76" s="207"/>
      <c r="B76" s="198"/>
      <c r="C76" s="109" t="s">
        <v>85</v>
      </c>
      <c r="D76" s="198"/>
      <c r="E76" s="172">
        <f t="shared" si="13"/>
        <v>0.07</v>
      </c>
      <c r="F76" s="145">
        <v>0.03</v>
      </c>
      <c r="G76" s="178"/>
      <c r="H76" s="179"/>
      <c r="I76" s="179"/>
      <c r="J76" s="145">
        <v>0.04</v>
      </c>
      <c r="K76" s="198"/>
      <c r="L76" s="40"/>
    </row>
    <row r="77" spans="1:12" ht="30.75" customHeight="1" hidden="1">
      <c r="A77" s="54"/>
      <c r="B77" s="46"/>
      <c r="C77" s="114"/>
      <c r="D77" s="46"/>
      <c r="E77" s="172">
        <f t="shared" si="13"/>
        <v>0</v>
      </c>
      <c r="F77" s="178"/>
      <c r="G77" s="178"/>
      <c r="H77" s="179"/>
      <c r="I77" s="179"/>
      <c r="J77" s="171"/>
      <c r="K77" s="46"/>
      <c r="L77" s="40"/>
    </row>
    <row r="78" spans="1:12" ht="30.75" customHeight="1" hidden="1">
      <c r="A78" s="54"/>
      <c r="B78" s="46"/>
      <c r="C78" s="46"/>
      <c r="D78" s="46"/>
      <c r="E78" s="172">
        <f t="shared" si="13"/>
        <v>0</v>
      </c>
      <c r="F78" s="172"/>
      <c r="G78" s="172"/>
      <c r="H78" s="172"/>
      <c r="I78" s="172"/>
      <c r="J78" s="172"/>
      <c r="K78" s="46"/>
      <c r="L78" s="40"/>
    </row>
    <row r="79" spans="1:12" ht="46.5" customHeight="1" hidden="1">
      <c r="A79" s="33"/>
      <c r="B79" s="46"/>
      <c r="C79" s="46"/>
      <c r="D79" s="46"/>
      <c r="E79" s="172">
        <f t="shared" si="13"/>
        <v>0</v>
      </c>
      <c r="F79" s="169"/>
      <c r="G79" s="172"/>
      <c r="H79" s="169"/>
      <c r="I79" s="169"/>
      <c r="J79" s="169"/>
      <c r="K79" s="130"/>
      <c r="L79" s="40"/>
    </row>
    <row r="80" spans="1:12" ht="15.75" hidden="1">
      <c r="A80" s="33"/>
      <c r="B80" s="46"/>
      <c r="C80" s="46"/>
      <c r="D80" s="46"/>
      <c r="E80" s="172">
        <f t="shared" si="13"/>
        <v>0</v>
      </c>
      <c r="F80" s="156"/>
      <c r="G80" s="156"/>
      <c r="H80" s="181"/>
      <c r="I80" s="182"/>
      <c r="J80" s="183"/>
      <c r="K80" s="111"/>
      <c r="L80" s="40"/>
    </row>
    <row r="81" spans="1:12" ht="59.25" customHeight="1" hidden="1">
      <c r="A81" s="33"/>
      <c r="B81" s="113"/>
      <c r="C81" s="113"/>
      <c r="D81" s="46"/>
      <c r="E81" s="172">
        <f t="shared" si="13"/>
        <v>0</v>
      </c>
      <c r="F81" s="156"/>
      <c r="G81" s="156"/>
      <c r="H81" s="156"/>
      <c r="I81" s="156"/>
      <c r="J81" s="174"/>
      <c r="K81" s="46"/>
      <c r="L81" s="40"/>
    </row>
    <row r="82" spans="1:12" ht="55.5" customHeight="1" hidden="1">
      <c r="A82" s="33"/>
      <c r="B82" s="46"/>
      <c r="C82" s="46"/>
      <c r="D82" s="46"/>
      <c r="E82" s="169">
        <f t="shared" si="13"/>
        <v>0</v>
      </c>
      <c r="F82" s="169"/>
      <c r="G82" s="61"/>
      <c r="H82" s="61"/>
      <c r="I82" s="182"/>
      <c r="J82" s="142"/>
      <c r="K82" s="46"/>
      <c r="L82" s="40"/>
    </row>
    <row r="83" spans="1:12" ht="55.5" customHeight="1" hidden="1">
      <c r="A83" s="33"/>
      <c r="B83" s="123"/>
      <c r="C83" s="46"/>
      <c r="D83" s="46"/>
      <c r="E83" s="172">
        <f t="shared" si="13"/>
        <v>0</v>
      </c>
      <c r="F83" s="169"/>
      <c r="G83" s="61"/>
      <c r="H83" s="61"/>
      <c r="I83" s="182"/>
      <c r="J83" s="142"/>
      <c r="K83" s="46"/>
      <c r="L83" s="40"/>
    </row>
    <row r="84" spans="1:12" ht="50.25" customHeight="1">
      <c r="A84" s="206">
        <f>+A75+1</f>
        <v>40</v>
      </c>
      <c r="B84" s="208" t="s">
        <v>98</v>
      </c>
      <c r="C84" s="121" t="s">
        <v>99</v>
      </c>
      <c r="D84" s="208" t="s">
        <v>100</v>
      </c>
      <c r="E84" s="156">
        <f>SUM(F84:J84)</f>
        <v>57.77</v>
      </c>
      <c r="F84" s="61">
        <v>56.63</v>
      </c>
      <c r="G84" s="156"/>
      <c r="H84" s="167"/>
      <c r="I84" s="167"/>
      <c r="J84" s="61">
        <v>1.14</v>
      </c>
      <c r="K84" s="200" t="s">
        <v>101</v>
      </c>
      <c r="L84" s="40"/>
    </row>
    <row r="85" spans="1:12" ht="39.75" customHeight="1">
      <c r="A85" s="207"/>
      <c r="B85" s="208"/>
      <c r="C85" s="121" t="s">
        <v>76</v>
      </c>
      <c r="D85" s="208"/>
      <c r="E85" s="156">
        <f>SUM(F85:J85)</f>
        <v>33.05</v>
      </c>
      <c r="F85" s="106">
        <v>32.39</v>
      </c>
      <c r="G85" s="156"/>
      <c r="H85" s="156"/>
      <c r="I85" s="156"/>
      <c r="J85" s="106">
        <v>0.66</v>
      </c>
      <c r="K85" s="200"/>
      <c r="L85" s="40"/>
    </row>
    <row r="86" spans="1:12" ht="24.75" customHeight="1">
      <c r="A86" s="55" t="s">
        <v>23</v>
      </c>
      <c r="B86" s="205" t="s">
        <v>210</v>
      </c>
      <c r="C86" s="205"/>
      <c r="D86" s="205"/>
      <c r="E86" s="184">
        <f>SUM(E87:E91)</f>
        <v>34.074</v>
      </c>
      <c r="F86" s="184">
        <f>SUM(F87:F91)</f>
        <v>10.71</v>
      </c>
      <c r="G86" s="184">
        <f>SUM(G87:G91)</f>
        <v>3.9</v>
      </c>
      <c r="H86" s="184"/>
      <c r="I86" s="184"/>
      <c r="J86" s="184">
        <f>SUM(J87:J91)</f>
        <v>19.464</v>
      </c>
      <c r="K86" s="46"/>
      <c r="L86" s="16"/>
    </row>
    <row r="87" spans="1:12" ht="57" customHeight="1">
      <c r="A87" s="210">
        <f>+A84+1</f>
        <v>41</v>
      </c>
      <c r="B87" s="198" t="s">
        <v>78</v>
      </c>
      <c r="C87" s="46" t="s">
        <v>79</v>
      </c>
      <c r="D87" s="198" t="s">
        <v>80</v>
      </c>
      <c r="E87" s="155">
        <f>SUM(F87:J87)</f>
        <v>0.014</v>
      </c>
      <c r="F87" s="48">
        <v>0.01</v>
      </c>
      <c r="G87" s="142"/>
      <c r="H87" s="142"/>
      <c r="I87" s="142"/>
      <c r="J87" s="48">
        <v>0.004</v>
      </c>
      <c r="K87" s="198" t="s">
        <v>82</v>
      </c>
      <c r="L87" s="16"/>
    </row>
    <row r="88" spans="1:12" ht="41.25" customHeight="1">
      <c r="A88" s="211"/>
      <c r="B88" s="198"/>
      <c r="C88" s="46" t="s">
        <v>81</v>
      </c>
      <c r="D88" s="198"/>
      <c r="E88" s="142">
        <f>SUM(F88:J88)</f>
        <v>0.01</v>
      </c>
      <c r="F88" s="142"/>
      <c r="G88" s="142"/>
      <c r="H88" s="142"/>
      <c r="I88" s="142"/>
      <c r="J88" s="48">
        <v>0.01</v>
      </c>
      <c r="K88" s="198"/>
      <c r="L88" s="16"/>
    </row>
    <row r="89" spans="1:12" ht="68.25" customHeight="1">
      <c r="A89" s="102">
        <f>+A87+1</f>
        <v>42</v>
      </c>
      <c r="B89" s="46" t="s">
        <v>202</v>
      </c>
      <c r="C89" s="46" t="s">
        <v>193</v>
      </c>
      <c r="D89" s="46" t="s">
        <v>45</v>
      </c>
      <c r="E89" s="56">
        <f>SUM(F89:J89)</f>
        <v>13.84</v>
      </c>
      <c r="F89" s="56">
        <v>5</v>
      </c>
      <c r="G89" s="56">
        <v>0.6</v>
      </c>
      <c r="H89" s="56"/>
      <c r="I89" s="56"/>
      <c r="J89" s="56">
        <v>8.24</v>
      </c>
      <c r="K89" s="109" t="s">
        <v>194</v>
      </c>
      <c r="L89" s="16"/>
    </row>
    <row r="90" spans="1:12" ht="96.75" customHeight="1">
      <c r="A90" s="102">
        <f>+A89+1</f>
        <v>43</v>
      </c>
      <c r="B90" s="57" t="s">
        <v>180</v>
      </c>
      <c r="C90" s="57" t="s">
        <v>178</v>
      </c>
      <c r="D90" s="57" t="s">
        <v>54</v>
      </c>
      <c r="E90" s="185">
        <f>SUM(F90:J90)</f>
        <v>10.6</v>
      </c>
      <c r="F90" s="185">
        <v>4.2</v>
      </c>
      <c r="G90" s="185">
        <v>2.8</v>
      </c>
      <c r="H90" s="185"/>
      <c r="I90" s="185"/>
      <c r="J90" s="185">
        <v>3.6</v>
      </c>
      <c r="K90" s="46" t="s">
        <v>179</v>
      </c>
      <c r="L90" s="16"/>
    </row>
    <row r="91" spans="1:12" ht="57" customHeight="1">
      <c r="A91" s="103">
        <v>44</v>
      </c>
      <c r="B91" s="131" t="s">
        <v>208</v>
      </c>
      <c r="C91" s="131" t="s">
        <v>209</v>
      </c>
      <c r="D91" s="131" t="s">
        <v>30</v>
      </c>
      <c r="E91" s="104">
        <f>SUM(F91:J91)</f>
        <v>9.61</v>
      </c>
      <c r="F91" s="104">
        <v>1.5</v>
      </c>
      <c r="G91" s="104">
        <v>0.5</v>
      </c>
      <c r="H91" s="104"/>
      <c r="I91" s="104"/>
      <c r="J91" s="104">
        <v>7.61</v>
      </c>
      <c r="K91" s="131" t="s">
        <v>211</v>
      </c>
      <c r="L91" s="16"/>
    </row>
    <row r="92" spans="1:12" ht="26.25" customHeight="1">
      <c r="A92" s="55" t="s">
        <v>175</v>
      </c>
      <c r="B92" s="205" t="s">
        <v>215</v>
      </c>
      <c r="C92" s="205"/>
      <c r="D92" s="205"/>
      <c r="E92" s="186">
        <f>SUM(E93:E100)</f>
        <v>26.14</v>
      </c>
      <c r="F92" s="186">
        <f>SUM(F93:F100)</f>
        <v>6.640000000000001</v>
      </c>
      <c r="G92" s="186">
        <f>SUM(G93:G100)</f>
        <v>4.17</v>
      </c>
      <c r="H92" s="186"/>
      <c r="I92" s="186"/>
      <c r="J92" s="186">
        <f>SUM(J93:J100)</f>
        <v>15.329999999999998</v>
      </c>
      <c r="K92" s="46"/>
      <c r="L92" s="16"/>
    </row>
    <row r="93" spans="1:14" s="40" customFormat="1" ht="83.25" customHeight="1">
      <c r="A93" s="102">
        <v>45</v>
      </c>
      <c r="B93" s="132" t="s">
        <v>32</v>
      </c>
      <c r="C93" s="132" t="s">
        <v>31</v>
      </c>
      <c r="D93" s="132" t="s">
        <v>33</v>
      </c>
      <c r="E93" s="169">
        <f>SUM(F93:J93)</f>
        <v>0</v>
      </c>
      <c r="F93" s="186"/>
      <c r="G93" s="139"/>
      <c r="H93" s="139"/>
      <c r="I93" s="139"/>
      <c r="J93" s="186"/>
      <c r="K93" s="133" t="s">
        <v>34</v>
      </c>
      <c r="L93" s="16"/>
      <c r="N93" s="49"/>
    </row>
    <row r="94" spans="1:12" ht="41.25" customHeight="1">
      <c r="A94" s="102">
        <f>+A93+1</f>
        <v>46</v>
      </c>
      <c r="B94" s="46" t="s">
        <v>27</v>
      </c>
      <c r="C94" s="46" t="s">
        <v>28</v>
      </c>
      <c r="D94" s="46" t="s">
        <v>29</v>
      </c>
      <c r="E94" s="142">
        <f>SUM(F94:J94)</f>
        <v>5</v>
      </c>
      <c r="F94" s="61">
        <v>0.23</v>
      </c>
      <c r="G94" s="187"/>
      <c r="H94" s="142"/>
      <c r="I94" s="142"/>
      <c r="J94" s="61">
        <v>4.77</v>
      </c>
      <c r="K94" s="46" t="s">
        <v>96</v>
      </c>
      <c r="L94" s="16"/>
    </row>
    <row r="95" spans="1:12" s="59" customFormat="1" ht="93.75" customHeight="1">
      <c r="A95" s="102">
        <f>+A94+1</f>
        <v>47</v>
      </c>
      <c r="B95" s="113" t="s">
        <v>49</v>
      </c>
      <c r="C95" s="113" t="s">
        <v>50</v>
      </c>
      <c r="D95" s="116" t="s">
        <v>104</v>
      </c>
      <c r="E95" s="152">
        <f>SUM(F95:J95)</f>
        <v>6.79</v>
      </c>
      <c r="F95" s="142">
        <v>0.8</v>
      </c>
      <c r="G95" s="142"/>
      <c r="H95" s="142"/>
      <c r="I95" s="142"/>
      <c r="J95" s="152">
        <v>5.99</v>
      </c>
      <c r="K95" s="109" t="s">
        <v>195</v>
      </c>
      <c r="L95" s="58" t="s">
        <v>152</v>
      </c>
    </row>
    <row r="96" spans="1:11" s="43" customFormat="1" ht="57.75" customHeight="1">
      <c r="A96" s="102">
        <f>+A95+1</f>
        <v>48</v>
      </c>
      <c r="B96" s="46" t="s">
        <v>153</v>
      </c>
      <c r="C96" s="46" t="s">
        <v>154</v>
      </c>
      <c r="D96" s="116" t="s">
        <v>104</v>
      </c>
      <c r="E96" s="142"/>
      <c r="F96" s="142"/>
      <c r="G96" s="142"/>
      <c r="H96" s="142"/>
      <c r="I96" s="142"/>
      <c r="J96" s="142"/>
      <c r="K96" s="46" t="s">
        <v>155</v>
      </c>
    </row>
    <row r="97" spans="1:11" s="60" customFormat="1" ht="56.25" customHeight="1">
      <c r="A97" s="102">
        <f>+A96+1</f>
        <v>49</v>
      </c>
      <c r="B97" s="46" t="s">
        <v>156</v>
      </c>
      <c r="C97" s="46" t="s">
        <v>181</v>
      </c>
      <c r="D97" s="46" t="s">
        <v>157</v>
      </c>
      <c r="E97" s="147">
        <v>1.5</v>
      </c>
      <c r="F97" s="147"/>
      <c r="G97" s="147"/>
      <c r="H97" s="147"/>
      <c r="I97" s="147"/>
      <c r="J97" s="147">
        <v>1.5</v>
      </c>
      <c r="K97" s="46" t="s">
        <v>158</v>
      </c>
    </row>
    <row r="98" spans="1:14" ht="81" customHeight="1">
      <c r="A98" s="102">
        <f>+A97+1</f>
        <v>50</v>
      </c>
      <c r="B98" s="46" t="s">
        <v>171</v>
      </c>
      <c r="C98" s="46" t="s">
        <v>172</v>
      </c>
      <c r="D98" s="46" t="s">
        <v>173</v>
      </c>
      <c r="E98" s="142"/>
      <c r="F98" s="142"/>
      <c r="G98" s="169"/>
      <c r="H98" s="169"/>
      <c r="I98" s="169"/>
      <c r="J98" s="142"/>
      <c r="K98" s="46" t="s">
        <v>174</v>
      </c>
      <c r="N98" s="7"/>
    </row>
    <row r="99" spans="1:14" ht="42.75" customHeight="1">
      <c r="A99" s="103">
        <v>51</v>
      </c>
      <c r="B99" s="134" t="s">
        <v>212</v>
      </c>
      <c r="C99" s="135" t="s">
        <v>213</v>
      </c>
      <c r="D99" s="136" t="s">
        <v>106</v>
      </c>
      <c r="E99" s="188">
        <f>SUM(F99:J99)</f>
        <v>0.75</v>
      </c>
      <c r="F99" s="189">
        <v>0.25</v>
      </c>
      <c r="G99" s="189"/>
      <c r="H99" s="190"/>
      <c r="I99" s="190"/>
      <c r="J99" s="188">
        <v>0.5</v>
      </c>
      <c r="K99" s="137" t="s">
        <v>214</v>
      </c>
      <c r="N99" s="7"/>
    </row>
    <row r="100" spans="1:14" ht="57" customHeight="1">
      <c r="A100" s="102">
        <v>52</v>
      </c>
      <c r="B100" s="46" t="s">
        <v>176</v>
      </c>
      <c r="C100" s="108" t="s">
        <v>55</v>
      </c>
      <c r="D100" s="108" t="s">
        <v>54</v>
      </c>
      <c r="E100" s="61">
        <v>12.1</v>
      </c>
      <c r="F100" s="61">
        <v>5.36</v>
      </c>
      <c r="G100" s="61">
        <v>4.17</v>
      </c>
      <c r="H100" s="61"/>
      <c r="I100" s="61"/>
      <c r="J100" s="191">
        <f>+E100-F100-G100</f>
        <v>2.5699999999999994</v>
      </c>
      <c r="K100" s="46" t="s">
        <v>177</v>
      </c>
      <c r="N100" s="7"/>
    </row>
    <row r="101" spans="1:11" ht="15.75">
      <c r="A101" s="15"/>
      <c r="B101" s="16"/>
      <c r="C101" s="17"/>
      <c r="D101" s="17"/>
      <c r="E101" s="62"/>
      <c r="F101" s="19"/>
      <c r="G101" s="19"/>
      <c r="H101" s="19"/>
      <c r="I101" s="19"/>
      <c r="J101" s="19"/>
      <c r="K101" s="17"/>
    </row>
    <row r="102" spans="1:11" ht="15.75">
      <c r="A102" s="15"/>
      <c r="B102" s="16"/>
      <c r="C102" s="17"/>
      <c r="D102" s="17"/>
      <c r="E102" s="62"/>
      <c r="F102" s="63"/>
      <c r="G102" s="63"/>
      <c r="H102" s="64"/>
      <c r="I102" s="63"/>
      <c r="J102" s="63"/>
      <c r="K102" s="17"/>
    </row>
    <row r="103" spans="1:11" ht="15.75">
      <c r="A103" s="15"/>
      <c r="B103" s="16"/>
      <c r="C103" s="17"/>
      <c r="D103" s="17"/>
      <c r="E103" s="62"/>
      <c r="F103" s="63"/>
      <c r="G103" s="63"/>
      <c r="H103" s="63"/>
      <c r="I103" s="63"/>
      <c r="J103" s="63"/>
      <c r="K103" s="17"/>
    </row>
    <row r="104" spans="1:11" ht="15.75">
      <c r="A104" s="15"/>
      <c r="B104" s="16"/>
      <c r="C104" s="17"/>
      <c r="D104" s="65"/>
      <c r="E104" s="62"/>
      <c r="F104" s="19"/>
      <c r="G104" s="19"/>
      <c r="H104" s="19"/>
      <c r="I104" s="19"/>
      <c r="J104" s="19"/>
      <c r="K104" s="17"/>
    </row>
    <row r="105" spans="1:11" ht="15.75">
      <c r="A105" s="15"/>
      <c r="B105" s="66"/>
      <c r="C105" s="65"/>
      <c r="D105" s="65"/>
      <c r="E105" s="62"/>
      <c r="F105" s="67"/>
      <c r="G105" s="67"/>
      <c r="H105" s="67"/>
      <c r="I105" s="67"/>
      <c r="J105" s="67"/>
      <c r="K105" s="17"/>
    </row>
    <row r="106" spans="1:11" ht="15.75">
      <c r="A106" s="15"/>
      <c r="B106" s="68"/>
      <c r="C106" s="69"/>
      <c r="D106" s="70"/>
      <c r="E106" s="62"/>
      <c r="F106" s="71"/>
      <c r="G106" s="71"/>
      <c r="H106" s="72"/>
      <c r="I106" s="73"/>
      <c r="J106" s="74"/>
      <c r="K106" s="69"/>
    </row>
    <row r="107" spans="1:11" ht="15.75">
      <c r="A107" s="15"/>
      <c r="B107" s="75"/>
      <c r="C107" s="76"/>
      <c r="D107" s="17"/>
      <c r="E107" s="62"/>
      <c r="F107" s="71"/>
      <c r="G107" s="71"/>
      <c r="H107" s="72"/>
      <c r="I107" s="73"/>
      <c r="J107" s="74"/>
      <c r="K107" s="69"/>
    </row>
    <row r="108" spans="1:11" ht="15.75">
      <c r="A108" s="77"/>
      <c r="B108" s="78"/>
      <c r="C108" s="17"/>
      <c r="D108" s="17"/>
      <c r="E108" s="62"/>
      <c r="F108" s="79"/>
      <c r="G108" s="79"/>
      <c r="H108" s="79"/>
      <c r="I108" s="79"/>
      <c r="J108" s="79"/>
      <c r="K108" s="17"/>
    </row>
    <row r="109" spans="1:11" ht="15.75">
      <c r="A109" s="15"/>
      <c r="B109" s="16"/>
      <c r="C109" s="17"/>
      <c r="D109" s="17"/>
      <c r="E109" s="62"/>
      <c r="F109" s="19"/>
      <c r="G109" s="19"/>
      <c r="H109" s="19"/>
      <c r="I109" s="19"/>
      <c r="J109" s="19"/>
      <c r="K109" s="17"/>
    </row>
    <row r="110" spans="1:11" ht="15.75">
      <c r="A110" s="15"/>
      <c r="B110" s="16"/>
      <c r="C110" s="76"/>
      <c r="D110" s="17"/>
      <c r="E110" s="62"/>
      <c r="F110" s="19"/>
      <c r="G110" s="19"/>
      <c r="H110" s="63"/>
      <c r="I110" s="63"/>
      <c r="J110" s="63"/>
      <c r="K110" s="80"/>
    </row>
    <row r="111" spans="1:11" ht="15.75">
      <c r="A111" s="15"/>
      <c r="B111" s="16"/>
      <c r="C111" s="76"/>
      <c r="D111" s="17"/>
      <c r="E111" s="62"/>
      <c r="F111" s="19"/>
      <c r="G111" s="19"/>
      <c r="H111" s="63"/>
      <c r="I111" s="63"/>
      <c r="J111" s="63"/>
      <c r="K111" s="80"/>
    </row>
    <row r="112" spans="1:11" ht="15.75">
      <c r="A112" s="15"/>
      <c r="B112" s="16"/>
      <c r="C112" s="17"/>
      <c r="D112" s="17"/>
      <c r="E112" s="62"/>
      <c r="F112" s="19"/>
      <c r="G112" s="19"/>
      <c r="H112" s="81"/>
      <c r="I112" s="81"/>
      <c r="J112" s="19"/>
      <c r="K112" s="82"/>
    </row>
    <row r="113" spans="1:11" ht="15.75">
      <c r="A113" s="15"/>
      <c r="B113" s="16"/>
      <c r="C113" s="17"/>
      <c r="D113" s="17"/>
      <c r="E113" s="62"/>
      <c r="F113" s="19"/>
      <c r="G113" s="19"/>
      <c r="H113" s="81"/>
      <c r="I113" s="81"/>
      <c r="J113" s="19"/>
      <c r="K113" s="82"/>
    </row>
    <row r="114" spans="1:11" ht="15.75">
      <c r="A114" s="15"/>
      <c r="B114" s="16"/>
      <c r="C114" s="17"/>
      <c r="D114" s="17"/>
      <c r="E114" s="62"/>
      <c r="F114" s="19"/>
      <c r="G114" s="19"/>
      <c r="H114" s="81"/>
      <c r="I114" s="81"/>
      <c r="J114" s="19"/>
      <c r="K114" s="82"/>
    </row>
    <row r="115" spans="1:11" ht="15.75">
      <c r="A115" s="15"/>
      <c r="B115" s="16"/>
      <c r="C115" s="17"/>
      <c r="D115" s="17"/>
      <c r="E115" s="62"/>
      <c r="F115" s="19"/>
      <c r="G115" s="19"/>
      <c r="H115" s="81"/>
      <c r="I115" s="81"/>
      <c r="J115" s="19"/>
      <c r="K115" s="82"/>
    </row>
    <row r="116" spans="1:11" ht="15.75">
      <c r="A116" s="15"/>
      <c r="B116" s="16"/>
      <c r="C116" s="83"/>
      <c r="D116" s="17"/>
      <c r="E116" s="62"/>
      <c r="F116" s="19"/>
      <c r="G116" s="19"/>
      <c r="H116" s="19"/>
      <c r="I116" s="19"/>
      <c r="J116" s="19"/>
      <c r="K116" s="17"/>
    </row>
    <row r="117" spans="1:11" ht="24" customHeight="1">
      <c r="A117" s="15"/>
      <c r="B117" s="16"/>
      <c r="C117" s="83"/>
      <c r="D117" s="17"/>
      <c r="E117" s="62"/>
      <c r="F117" s="19"/>
      <c r="G117" s="19"/>
      <c r="H117" s="19"/>
      <c r="I117" s="19"/>
      <c r="J117" s="19"/>
      <c r="K117" s="17"/>
    </row>
    <row r="118" spans="1:11" ht="24" customHeight="1">
      <c r="A118" s="15"/>
      <c r="B118" s="16"/>
      <c r="C118" s="83"/>
      <c r="D118" s="17"/>
      <c r="E118" s="62"/>
      <c r="F118" s="63"/>
      <c r="G118" s="63"/>
      <c r="H118" s="63"/>
      <c r="I118" s="63"/>
      <c r="J118" s="63"/>
      <c r="K118" s="17"/>
    </row>
    <row r="119" spans="1:11" ht="24" customHeight="1">
      <c r="A119" s="15"/>
      <c r="B119" s="16"/>
      <c r="C119" s="83"/>
      <c r="D119" s="17"/>
      <c r="E119" s="62"/>
      <c r="F119" s="63"/>
      <c r="G119" s="63"/>
      <c r="H119" s="63"/>
      <c r="I119" s="63"/>
      <c r="J119" s="63"/>
      <c r="K119" s="17"/>
    </row>
    <row r="120" spans="1:11" ht="24" customHeight="1">
      <c r="A120" s="15"/>
      <c r="B120" s="16"/>
      <c r="C120" s="17"/>
      <c r="D120" s="17"/>
      <c r="E120" s="62"/>
      <c r="F120" s="63"/>
      <c r="G120" s="63"/>
      <c r="H120" s="63"/>
      <c r="I120" s="63"/>
      <c r="J120" s="63"/>
      <c r="K120" s="17"/>
    </row>
    <row r="121" spans="1:11" ht="24" customHeight="1">
      <c r="A121" s="15"/>
      <c r="B121" s="75"/>
      <c r="C121" s="76"/>
      <c r="D121" s="76"/>
      <c r="E121" s="62"/>
      <c r="F121" s="19"/>
      <c r="G121" s="19"/>
      <c r="H121" s="19"/>
      <c r="I121" s="19"/>
      <c r="J121" s="19"/>
      <c r="K121" s="17"/>
    </row>
    <row r="122" spans="1:11" ht="24" customHeight="1">
      <c r="A122" s="15"/>
      <c r="B122" s="84"/>
      <c r="C122" s="85"/>
      <c r="D122" s="85"/>
      <c r="E122" s="62"/>
      <c r="F122" s="63"/>
      <c r="G122" s="63"/>
      <c r="H122" s="86"/>
      <c r="I122" s="86"/>
      <c r="J122" s="63"/>
      <c r="K122" s="17"/>
    </row>
    <row r="123" spans="1:11" ht="24" customHeight="1">
      <c r="A123" s="15"/>
      <c r="B123" s="16"/>
      <c r="C123" s="76"/>
      <c r="D123" s="17"/>
      <c r="E123" s="62"/>
      <c r="F123" s="18"/>
      <c r="G123" s="18"/>
      <c r="H123" s="20"/>
      <c r="I123" s="20"/>
      <c r="J123" s="20"/>
      <c r="K123" s="80"/>
    </row>
    <row r="124" spans="1:11" ht="24" customHeight="1">
      <c r="A124" s="15"/>
      <c r="B124" s="87"/>
      <c r="C124" s="17"/>
      <c r="D124" s="17"/>
      <c r="E124" s="62"/>
      <c r="F124" s="18"/>
      <c r="G124" s="18"/>
      <c r="H124" s="18"/>
      <c r="I124" s="18"/>
      <c r="J124" s="18"/>
      <c r="K124" s="88"/>
    </row>
    <row r="125" spans="1:10" ht="15.75">
      <c r="A125" s="89"/>
      <c r="B125" s="90"/>
      <c r="C125" s="91"/>
      <c r="D125" s="91"/>
      <c r="E125" s="92"/>
      <c r="F125" s="92"/>
      <c r="G125" s="92"/>
      <c r="H125" s="64"/>
      <c r="I125" s="93"/>
      <c r="J125" s="94"/>
    </row>
    <row r="126" spans="1:10" ht="15.75">
      <c r="A126" s="89"/>
      <c r="B126" s="90"/>
      <c r="C126" s="91"/>
      <c r="D126" s="91"/>
      <c r="E126" s="92"/>
      <c r="F126" s="92"/>
      <c r="G126" s="92"/>
      <c r="H126" s="64"/>
      <c r="I126" s="93"/>
      <c r="J126" s="94"/>
    </row>
    <row r="127" spans="1:10" ht="15.75">
      <c r="A127" s="89"/>
      <c r="B127" s="90"/>
      <c r="C127" s="91"/>
      <c r="D127" s="91"/>
      <c r="E127" s="92"/>
      <c r="F127" s="92"/>
      <c r="G127" s="92"/>
      <c r="H127" s="64"/>
      <c r="I127" s="93"/>
      <c r="J127" s="94"/>
    </row>
  </sheetData>
  <sheetProtection/>
  <mergeCells count="44">
    <mergeCell ref="K87:K88"/>
    <mergeCell ref="B92:D92"/>
    <mergeCell ref="A16:A18"/>
    <mergeCell ref="B16:B18"/>
    <mergeCell ref="D16:D18"/>
    <mergeCell ref="B19:B20"/>
    <mergeCell ref="A19:A20"/>
    <mergeCell ref="A75:A76"/>
    <mergeCell ref="B23:B24"/>
    <mergeCell ref="A87:A88"/>
    <mergeCell ref="B86:D86"/>
    <mergeCell ref="B87:B88"/>
    <mergeCell ref="D87:D88"/>
    <mergeCell ref="B25:D25"/>
    <mergeCell ref="A84:A85"/>
    <mergeCell ref="B75:B76"/>
    <mergeCell ref="B84:B85"/>
    <mergeCell ref="D84:D85"/>
    <mergeCell ref="B54:D54"/>
    <mergeCell ref="B46:D46"/>
    <mergeCell ref="A1:B1"/>
    <mergeCell ref="A2:B2"/>
    <mergeCell ref="A4:K4"/>
    <mergeCell ref="A5:K5"/>
    <mergeCell ref="I3:K3"/>
    <mergeCell ref="E8:J8"/>
    <mergeCell ref="C8:C10"/>
    <mergeCell ref="D8:D10"/>
    <mergeCell ref="F9:J9"/>
    <mergeCell ref="A8:A10"/>
    <mergeCell ref="K75:K76"/>
    <mergeCell ref="B67:D67"/>
    <mergeCell ref="D75:D76"/>
    <mergeCell ref="K84:K85"/>
    <mergeCell ref="D23:D24"/>
    <mergeCell ref="K19:K20"/>
    <mergeCell ref="K23:K24"/>
    <mergeCell ref="A23:A24"/>
    <mergeCell ref="A6:K6"/>
    <mergeCell ref="K8:K10"/>
    <mergeCell ref="E9:E10"/>
    <mergeCell ref="B12:D12"/>
    <mergeCell ref="B15:D15"/>
    <mergeCell ref="B8:B10"/>
  </mergeCells>
  <printOptions horizontalCentered="1"/>
  <pageMargins left="0.5" right="0.393700787401575" top="0.5" bottom="0.25" header="0.31496062992126" footer="0"/>
  <pageSetup firstPageNumber="1" useFirstPageNumber="1" fitToHeight="0" horizontalDpi="600" verticalDpi="600" orientation="landscape" paperSize="9" scale="92" r:id="rId4"/>
  <headerFooter alignWithMargins="0">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2023-12-13T02:34:26Z</cp:lastPrinted>
  <dcterms:created xsi:type="dcterms:W3CDTF">1996-10-14T23:33:28Z</dcterms:created>
  <dcterms:modified xsi:type="dcterms:W3CDTF">2023-12-26T09:30:25Z</dcterms:modified>
  <cp:category/>
  <cp:version/>
  <cp:contentType/>
  <cp:contentStatus/>
</cp:coreProperties>
</file>